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N:\7産業\02農業振興\中山間直接支払\第６期対策\R7年度\03庶務\HP関係\R7\"/>
    </mc:Choice>
  </mc:AlternateContent>
  <xr:revisionPtr revIDLastSave="0" documentId="13_ncr:1_{565074F4-835C-4C8A-B1D2-73EFA0D0BE45}" xr6:coauthVersionLast="47" xr6:coauthVersionMax="47" xr10:uidLastSave="{00000000-0000-0000-0000-000000000000}"/>
  <bookViews>
    <workbookView xWindow="-120" yWindow="-120" windowWidth="29040" windowHeight="15840" tabRatio="926" xr2:uid="{00000000-000D-0000-FFFF-FFFF00000000}"/>
  </bookViews>
  <sheets>
    <sheet name="01 " sheetId="98" r:id="rId1"/>
    <sheet name="02 " sheetId="99" r:id="rId2"/>
    <sheet name="03" sheetId="24" r:id="rId3"/>
    <sheet name="位置図（別添１）" sheetId="25" r:id="rId4"/>
    <sheet name="構成員（別添2）" sheetId="100" r:id="rId5"/>
    <sheet name="基礎・体制整備（別紙1-1）" sheetId="54" r:id="rId6"/>
    <sheet name="加算措置（別紙1-2）" sheetId="101" r:id="rId7"/>
    <sheet name="農用地（別紙2-1）" sheetId="65" r:id="rId8"/>
    <sheet name="ネットワーク化活動計画（別紙2-2）" sheetId="72" r:id="rId9"/>
    <sheet name="ネットワーク化（別紙2-3）" sheetId="73" r:id="rId10"/>
    <sheet name="統合（別紙2-4）" sheetId="74" r:id="rId11"/>
    <sheet name="多様な組織等の参画（別紙2-5）" sheetId="75" r:id="rId12"/>
    <sheet name="施設管理（別紙３）" sheetId="70" r:id="rId13"/>
    <sheet name="承諾書（別紙５）" sheetId="96" r:id="rId14"/>
    <sheet name="環境負荷低減のチェックシート（別紙８）" sheetId="97" r:id="rId15"/>
    <sheet name="別紙４" sheetId="67" r:id="rId16"/>
    <sheet name="プルダウンリスト" sheetId="69" r:id="rId17"/>
  </sheets>
  <externalReferences>
    <externalReference r:id="rId18"/>
    <externalReference r:id="rId19"/>
    <externalReference r:id="rId20"/>
  </externalReferences>
  <definedNames>
    <definedName name="_0109集落協定の概要等">#REF!</definedName>
    <definedName name="_109集落協定の概要等">#REF!</definedName>
    <definedName name="_111集落協定参加者の内訳等">[1]ｸｴﾘ403!#REF!</definedName>
    <definedName name="_xlnm._FilterDatabase" localSheetId="1" hidden="1">'02 '!$A$44:$AK$47</definedName>
    <definedName name="_xlnm._FilterDatabase" localSheetId="7" hidden="1">'農用地（別紙2-1）'!$B$13:$BK$100</definedName>
    <definedName name="A.■か□" localSheetId="0">#REF!</definedName>
    <definedName name="A.■か□" localSheetId="1">#REF!</definedName>
    <definedName name="A.■か□" localSheetId="6">#REF!</definedName>
    <definedName name="A.■か□" localSheetId="5">#REF!</definedName>
    <definedName name="A.■か□" localSheetId="4">#REF!</definedName>
    <definedName name="A.■か□" localSheetId="12">#REF!</definedName>
    <definedName name="A.■か□" localSheetId="13">#REF!</definedName>
    <definedName name="A.■か□" localSheetId="7">#REF!</definedName>
    <definedName name="A.■か□">#REF!</definedName>
    <definedName name="B.○か空白" localSheetId="0">#REF!</definedName>
    <definedName name="B.○か空白" localSheetId="1">#REF!</definedName>
    <definedName name="B.○か空白" localSheetId="9">[2]【選択肢】!$B$3:$B$4</definedName>
    <definedName name="B.○か空白" localSheetId="8">[2]【選択肢】!$B$3:$B$4</definedName>
    <definedName name="B.○か空白" localSheetId="6">[2]【選択肢】!$B$3:$B$4</definedName>
    <definedName name="B.○か空白" localSheetId="5">[2]【選択肢】!$B$3:$B$4</definedName>
    <definedName name="B.○か空白" localSheetId="4">#REF!</definedName>
    <definedName name="B.○か空白" localSheetId="12">#REF!</definedName>
    <definedName name="B.○か空白" localSheetId="13">#REF!</definedName>
    <definedName name="B.○か空白" localSheetId="11">[2]【選択肢】!$B$3:$B$4</definedName>
    <definedName name="B.○か空白" localSheetId="10">[2]【選択肢】!$B$3:$B$4</definedName>
    <definedName name="B.○か空白" localSheetId="7">#REF!</definedName>
    <definedName name="B.○か空白">#REF!</definedName>
    <definedName name="Ｃ1.計画欄" localSheetId="0">#REF!</definedName>
    <definedName name="Ｃ1.計画欄" localSheetId="1">#REF!</definedName>
    <definedName name="Ｃ1.計画欄" localSheetId="6">#REF!</definedName>
    <definedName name="Ｃ1.計画欄" localSheetId="5">#REF!</definedName>
    <definedName name="Ｃ1.計画欄" localSheetId="4">#REF!</definedName>
    <definedName name="Ｃ1.計画欄" localSheetId="12">#REF!</definedName>
    <definedName name="Ｃ1.計画欄" localSheetId="13">#REF!</definedName>
    <definedName name="Ｃ1.計画欄" localSheetId="7">#REF!</definedName>
    <definedName name="Ｃ1.計画欄">#REF!</definedName>
    <definedName name="Ｃ2.実施欄" localSheetId="0">#REF!</definedName>
    <definedName name="Ｃ2.実施欄" localSheetId="1">#REF!</definedName>
    <definedName name="Ｃ2.実施欄" localSheetId="6">#REF!</definedName>
    <definedName name="Ｃ2.実施欄" localSheetId="5">#REF!</definedName>
    <definedName name="Ｃ2.実施欄" localSheetId="4">#REF!</definedName>
    <definedName name="Ｃ2.実施欄" localSheetId="12">#REF!</definedName>
    <definedName name="Ｃ2.実施欄" localSheetId="13">#REF!</definedName>
    <definedName name="Ｃ2.実施欄" localSheetId="7">#REF!</definedName>
    <definedName name="Ｃ2.実施欄">#REF!</definedName>
    <definedName name="D.農村環境保全活動のテーマ" localSheetId="0">#REF!</definedName>
    <definedName name="D.農村環境保全活動のテーマ" localSheetId="1">#REF!</definedName>
    <definedName name="D.農村環境保全活動のテーマ" localSheetId="6">#REF!</definedName>
    <definedName name="D.農村環境保全活動のテーマ" localSheetId="5">#REF!</definedName>
    <definedName name="D.農村環境保全活動のテーマ" localSheetId="4">#REF!</definedName>
    <definedName name="D.農村環境保全活動のテーマ" localSheetId="12">#REF!</definedName>
    <definedName name="D.農村環境保全活動のテーマ" localSheetId="13">#REF!</definedName>
    <definedName name="D.農村環境保全活動のテーマ" localSheetId="7">#REF!</definedName>
    <definedName name="D.農村環境保全活動のテーマ">#REF!</definedName>
    <definedName name="E.高度な保全活動" localSheetId="0">#REF!</definedName>
    <definedName name="E.高度な保全活動" localSheetId="1">#REF!</definedName>
    <definedName name="E.高度な保全活動" localSheetId="6">#REF!</definedName>
    <definedName name="E.高度な保全活動" localSheetId="5">#REF!</definedName>
    <definedName name="E.高度な保全活動" localSheetId="4">#REF!</definedName>
    <definedName name="E.高度な保全活動" localSheetId="12">#REF!</definedName>
    <definedName name="E.高度な保全活動" localSheetId="13">#REF!</definedName>
    <definedName name="E.高度な保全活動" localSheetId="7">#REF!</definedName>
    <definedName name="E.高度な保全活動">#REF!</definedName>
    <definedName name="F.施設" localSheetId="0">#REF!</definedName>
    <definedName name="F.施設" localSheetId="1">#REF!</definedName>
    <definedName name="F.施設" localSheetId="6">#REF!</definedName>
    <definedName name="F.施設" localSheetId="5">#REF!</definedName>
    <definedName name="F.施設" localSheetId="4">#REF!</definedName>
    <definedName name="F.施設" localSheetId="12">#REF!</definedName>
    <definedName name="F.施設" localSheetId="13">#REF!</definedName>
    <definedName name="F.施設" localSheetId="7">#REF!</definedName>
    <definedName name="F.施設">#REF!</definedName>
    <definedName name="G.単位" localSheetId="0">#REF!</definedName>
    <definedName name="G.単位" localSheetId="1">#REF!</definedName>
    <definedName name="G.単位" localSheetId="6">#REF!</definedName>
    <definedName name="G.単位" localSheetId="5">#REF!</definedName>
    <definedName name="G.単位" localSheetId="4">#REF!</definedName>
    <definedName name="G.単位" localSheetId="12">#REF!</definedName>
    <definedName name="G.単位" localSheetId="13">#REF!</definedName>
    <definedName name="G.単位" localSheetId="7">#REF!</definedName>
    <definedName name="G.単位">#REF!</definedName>
    <definedName name="H1.構成員一覧の分類_農業者" localSheetId="0">#REF!</definedName>
    <definedName name="H1.構成員一覧の分類_農業者" localSheetId="1">#REF!</definedName>
    <definedName name="H1.構成員一覧の分類_農業者" localSheetId="6">#REF!</definedName>
    <definedName name="H1.構成員一覧の分類_農業者" localSheetId="5">#REF!</definedName>
    <definedName name="H1.構成員一覧の分類_農業者" localSheetId="4">#REF!</definedName>
    <definedName name="H1.構成員一覧の分類_農業者" localSheetId="12">#REF!</definedName>
    <definedName name="H1.構成員一覧の分類_農業者" localSheetId="13">#REF!</definedName>
    <definedName name="H1.構成員一覧の分類_農業者" localSheetId="7">#REF!</definedName>
    <definedName name="H1.構成員一覧の分類_農業者">#REF!</definedName>
    <definedName name="H2.構成員一覧の分類_農業者以外個人" localSheetId="0">#REF!</definedName>
    <definedName name="H2.構成員一覧の分類_農業者以外個人" localSheetId="1">#REF!</definedName>
    <definedName name="H2.構成員一覧の分類_農業者以外個人" localSheetId="6">#REF!</definedName>
    <definedName name="H2.構成員一覧の分類_農業者以外個人" localSheetId="5">#REF!</definedName>
    <definedName name="H2.構成員一覧の分類_農業者以外個人" localSheetId="4">#REF!</definedName>
    <definedName name="H2.構成員一覧の分類_農業者以外個人" localSheetId="12">#REF!</definedName>
    <definedName name="H2.構成員一覧の分類_農業者以外個人" localSheetId="13">#REF!</definedName>
    <definedName name="H2.構成員一覧の分類_農業者以外個人" localSheetId="7">#REF!</definedName>
    <definedName name="H2.構成員一覧の分類_農業者以外個人">#REF!</definedName>
    <definedName name="H3.構成員一覧の分類_農業者以外団体" localSheetId="0">#REF!</definedName>
    <definedName name="H3.構成員一覧の分類_農業者以外団体" localSheetId="1">#REF!</definedName>
    <definedName name="H3.構成員一覧の分類_農業者以外団体" localSheetId="6">#REF!</definedName>
    <definedName name="H3.構成員一覧の分類_農業者以外団体" localSheetId="5">#REF!</definedName>
    <definedName name="H3.構成員一覧の分類_農業者以外団体" localSheetId="4">#REF!</definedName>
    <definedName name="H3.構成員一覧の分類_農業者以外団体" localSheetId="12">#REF!</definedName>
    <definedName name="H3.構成員一覧の分類_農業者以外団体" localSheetId="13">#REF!</definedName>
    <definedName name="H3.構成員一覧の分類_農業者以外団体" localSheetId="7">#REF!</definedName>
    <definedName name="H3.構成員一覧の分類_農業者以外団体">#REF!</definedName>
    <definedName name="Ｉ.金銭出納簿の区分" localSheetId="0">#REF!</definedName>
    <definedName name="Ｉ.金銭出納簿の区分" localSheetId="1">#REF!</definedName>
    <definedName name="Ｉ.金銭出納簿の区分" localSheetId="6">#REF!</definedName>
    <definedName name="Ｉ.金銭出納簿の区分" localSheetId="5">#REF!</definedName>
    <definedName name="Ｉ.金銭出納簿の区分" localSheetId="4">#REF!</definedName>
    <definedName name="Ｉ.金銭出納簿の区分" localSheetId="12">#REF!</definedName>
    <definedName name="Ｉ.金銭出納簿の区分" localSheetId="13">#REF!</definedName>
    <definedName name="Ｉ.金銭出納簿の区分" localSheetId="7">#REF!</definedName>
    <definedName name="Ｉ.金銭出納簿の区分">#REF!</definedName>
    <definedName name="Ｊ.金銭出納簿の収支の分類" localSheetId="0">#REF!</definedName>
    <definedName name="Ｊ.金銭出納簿の収支の分類" localSheetId="1">#REF!</definedName>
    <definedName name="Ｊ.金銭出納簿の収支の分類" localSheetId="6">#REF!</definedName>
    <definedName name="Ｊ.金銭出納簿の収支の分類" localSheetId="5">#REF!</definedName>
    <definedName name="Ｊ.金銭出納簿の収支の分類" localSheetId="4">#REF!</definedName>
    <definedName name="Ｊ.金銭出納簿の収支の分類" localSheetId="12">#REF!</definedName>
    <definedName name="Ｊ.金銭出納簿の収支の分類" localSheetId="13">#REF!</definedName>
    <definedName name="Ｊ.金銭出納簿の収支の分類" localSheetId="7">#REF!</definedName>
    <definedName name="Ｊ.金銭出納簿の収支の分類">#REF!</definedName>
    <definedName name="K.農村環境保全活動" localSheetId="0">#REF!</definedName>
    <definedName name="K.農村環境保全活動" localSheetId="1">#REF!</definedName>
    <definedName name="K.農村環境保全活動" localSheetId="6">#REF!</definedName>
    <definedName name="K.農村環境保全活動" localSheetId="5">#REF!</definedName>
    <definedName name="K.農村環境保全活動" localSheetId="4">#REF!</definedName>
    <definedName name="K.農村環境保全活動" localSheetId="12">#REF!</definedName>
    <definedName name="K.農村環境保全活動" localSheetId="13">#REF!</definedName>
    <definedName name="K.農村環境保全活動" localSheetId="7">#REF!</definedName>
    <definedName name="K.農村環境保全活動">#REF!</definedName>
    <definedName name="L.増進活動" localSheetId="0">#REF!</definedName>
    <definedName name="L.増進活動" localSheetId="1">#REF!</definedName>
    <definedName name="L.増進活動" localSheetId="6">#REF!</definedName>
    <definedName name="L.増進活動" localSheetId="5">#REF!</definedName>
    <definedName name="L.増進活動" localSheetId="4">#REF!</definedName>
    <definedName name="L.増進活動" localSheetId="12">#REF!</definedName>
    <definedName name="L.増進活動" localSheetId="13">#REF!</definedName>
    <definedName name="L.増進活動" localSheetId="7">#REF!</definedName>
    <definedName name="L.増進活動">#REF!</definedName>
    <definedName name="M.長寿命化" localSheetId="0">#REF!</definedName>
    <definedName name="M.長寿命化" localSheetId="1">#REF!</definedName>
    <definedName name="M.長寿命化" localSheetId="6">#REF!</definedName>
    <definedName name="M.長寿命化" localSheetId="5">#REF!</definedName>
    <definedName name="M.長寿命化" localSheetId="4">#REF!</definedName>
    <definedName name="M.長寿命化" localSheetId="12">#REF!</definedName>
    <definedName name="M.長寿命化" localSheetId="13">#REF!</definedName>
    <definedName name="M.長寿命化" localSheetId="7">#REF!</definedName>
    <definedName name="M.長寿命化">#REF!</definedName>
    <definedName name="_xlnm.Print_Area" localSheetId="0">'01 '!$A$1:$AK$28</definedName>
    <definedName name="_xlnm.Print_Area" localSheetId="1">'02 '!$A$1:$AK$55</definedName>
    <definedName name="_xlnm.Print_Area" localSheetId="2">'03'!$A$1:$T$67</definedName>
    <definedName name="_xlnm.Print_Area" localSheetId="9">'ネットワーク化（別紙2-3）'!$A$1:$O$71</definedName>
    <definedName name="_xlnm.Print_Area" localSheetId="8">'ネットワーク化活動計画（別紙2-2）'!$A$1:$O$23</definedName>
    <definedName name="_xlnm.Print_Area" localSheetId="6">'加算措置（別紙1-2）'!$A$1:$X$31</definedName>
    <definedName name="_xlnm.Print_Area" localSheetId="14">'環境負荷低減のチェックシート（別紙８）'!$A$1:$J$48</definedName>
    <definedName name="_xlnm.Print_Area" localSheetId="5">'基礎・体制整備（別紙1-1）'!$A$1:$X$260</definedName>
    <definedName name="_xlnm.Print_Area" localSheetId="4">'構成員（別添2）'!$A$1:$AP$78</definedName>
    <definedName name="_xlnm.Print_Area" localSheetId="12">'施設管理（別紙３）'!$A$1:$AM$8</definedName>
    <definedName name="_xlnm.Print_Area" localSheetId="13">'承諾書（別紙５）'!$A$1:$AG$21</definedName>
    <definedName name="_xlnm.Print_Area" localSheetId="11">'多様な組織等の参画（別紙2-5）'!$A$1:$N$45</definedName>
    <definedName name="_xlnm.Print_Area" localSheetId="10">'統合（別紙2-4）'!$A$1:$O$58</definedName>
    <definedName name="_xlnm.Print_Area" localSheetId="7">'農用地（別紙2-1）'!$A$1:$BK$142</definedName>
    <definedName name="_xlnm.Print_Area" localSheetId="15">別紙４!$A$1:$AT$27</definedName>
    <definedName name="構成員">#REF!</definedName>
    <definedName name="構成員一覧">#REF!</definedName>
    <definedName name="採草放牧地">プルダウンリスト!$D$3:$D$10</definedName>
    <definedName name="草地">プルダウンリスト!$C$3:$C$10</definedName>
    <definedName name="地目">プルダウンリスト!$A$2:$D$2</definedName>
    <definedName name="田">プルダウンリスト!$A$3:$A$10</definedName>
    <definedName name="都道府県名">[3]市町村名!$A$2:$A$48</definedName>
    <definedName name="畑">プルダウンリスト!$B$3:$B$10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M16" i="65" l="1"/>
  <c r="BM15" i="65"/>
  <c r="BM17" i="65"/>
  <c r="BM18" i="65"/>
  <c r="BM19" i="65"/>
  <c r="BM20" i="65"/>
  <c r="BM21" i="65"/>
  <c r="BM22" i="65"/>
  <c r="BM23" i="65"/>
  <c r="BM24" i="65"/>
  <c r="BM25" i="65"/>
  <c r="BM26" i="65"/>
  <c r="BM27" i="65"/>
  <c r="BM28" i="65"/>
  <c r="BM29" i="65"/>
  <c r="BM30" i="65"/>
  <c r="BM31" i="65"/>
  <c r="BM32" i="65"/>
  <c r="BM33" i="65"/>
  <c r="BM34" i="65"/>
  <c r="BM35" i="65"/>
  <c r="BM36" i="65"/>
  <c r="BM37" i="65"/>
  <c r="BM38" i="65"/>
  <c r="BM39" i="65"/>
  <c r="BM40" i="65"/>
  <c r="BM41" i="65"/>
  <c r="BM42" i="65"/>
  <c r="BM43" i="65"/>
  <c r="BM44" i="65"/>
  <c r="BM45" i="65"/>
  <c r="BM46" i="65"/>
  <c r="BM47" i="65"/>
  <c r="BM48" i="65"/>
  <c r="BM49" i="65"/>
  <c r="BM50" i="65"/>
  <c r="BM51" i="65"/>
  <c r="BM52" i="65"/>
  <c r="BM53" i="65"/>
  <c r="BM54" i="65"/>
  <c r="BM55" i="65"/>
  <c r="BM56" i="65"/>
  <c r="BM57" i="65"/>
  <c r="BM58" i="65"/>
  <c r="BM59" i="65"/>
  <c r="BM60" i="65"/>
  <c r="BM61" i="65"/>
  <c r="BM62" i="65"/>
  <c r="BM63" i="65"/>
  <c r="BM64" i="65"/>
  <c r="BM65" i="65"/>
  <c r="BM66" i="65"/>
  <c r="BM67" i="65"/>
  <c r="BM68" i="65"/>
  <c r="BM69" i="65"/>
  <c r="BM70" i="65"/>
  <c r="BM71" i="65"/>
  <c r="BM72" i="65"/>
  <c r="BM73" i="65"/>
  <c r="BM74" i="65"/>
  <c r="BM75" i="65"/>
  <c r="BM76" i="65"/>
  <c r="BM77" i="65"/>
  <c r="BM78" i="65"/>
  <c r="BM79" i="65"/>
  <c r="BM80" i="65"/>
  <c r="BM81" i="65"/>
  <c r="BM82" i="65"/>
  <c r="BM83" i="65"/>
  <c r="BM84" i="65"/>
  <c r="BM85" i="65"/>
  <c r="BM86" i="65"/>
  <c r="BM87" i="65"/>
  <c r="BM88" i="65"/>
  <c r="BM89" i="65"/>
  <c r="BM90" i="65"/>
  <c r="BM91" i="65"/>
  <c r="BM92" i="65"/>
  <c r="BM93" i="65"/>
  <c r="BM94" i="65"/>
  <c r="BM95" i="65"/>
  <c r="BM96" i="65"/>
  <c r="BM97" i="65"/>
  <c r="BM98" i="65"/>
  <c r="BM99" i="65"/>
  <c r="W69" i="54" l="1"/>
  <c r="W68" i="54"/>
  <c r="R69" i="54"/>
  <c r="R68" i="54"/>
  <c r="M69" i="54"/>
  <c r="M68" i="54"/>
  <c r="H69" i="54"/>
  <c r="H68" i="54"/>
  <c r="AC91" i="54"/>
  <c r="AC90" i="54"/>
  <c r="AC89" i="54"/>
  <c r="AC88" i="54"/>
  <c r="AC87" i="54"/>
  <c r="AC86" i="54"/>
  <c r="AC85" i="54"/>
  <c r="AC84" i="54"/>
  <c r="BM14" i="65"/>
  <c r="AH109" i="65" l="1"/>
  <c r="AH110" i="65" s="1"/>
  <c r="Z109" i="65"/>
  <c r="Z110" i="65" s="1"/>
  <c r="AD109" i="65"/>
  <c r="AU109" i="65"/>
  <c r="AQ109" i="65"/>
  <c r="AL109" i="65"/>
  <c r="AL110" i="65" s="1"/>
  <c r="T109" i="65"/>
  <c r="T110" i="65" s="1"/>
  <c r="N109" i="65"/>
  <c r="N110" i="65" s="1"/>
  <c r="K109" i="65"/>
  <c r="K110" i="65" s="1"/>
  <c r="G109" i="65"/>
  <c r="G110" i="65" s="1"/>
  <c r="BQ23" i="65"/>
  <c r="BQ22" i="65"/>
  <c r="BQ20" i="65"/>
  <c r="BQ19" i="65"/>
  <c r="BQ18" i="65"/>
  <c r="BQ17" i="65"/>
  <c r="BQ16" i="65"/>
  <c r="BQ21" i="65"/>
  <c r="R101" i="65"/>
  <c r="AD110" i="65" l="1"/>
  <c r="E69" i="54"/>
  <c r="J68" i="54"/>
  <c r="J69" i="54"/>
  <c r="O68" i="54"/>
  <c r="E68" i="54"/>
  <c r="T68" i="54"/>
  <c r="X68" i="54" s="1"/>
  <c r="O69" i="54"/>
  <c r="T69" i="54"/>
  <c r="R231" i="54" l="1"/>
  <c r="A45" i="54"/>
  <c r="N45" i="54" s="1"/>
  <c r="J38" i="24" l="1"/>
  <c r="G10" i="24"/>
  <c r="G7" i="24"/>
  <c r="D21" i="24"/>
  <c r="D20" i="24"/>
  <c r="D19" i="24"/>
  <c r="AE10" i="99" l="1"/>
  <c r="Y9" i="99"/>
  <c r="B11" i="74" l="1"/>
  <c r="B11" i="73"/>
  <c r="B6" i="72"/>
  <c r="H3" i="25"/>
  <c r="A3" i="54"/>
  <c r="O45" i="24" l="1"/>
  <c r="R47" i="24" l="1"/>
  <c r="B114" i="54" l="1"/>
  <c r="L72" i="54"/>
  <c r="D3" i="25" l="1"/>
  <c r="G23" i="75"/>
  <c r="D47" i="74"/>
  <c r="K114" i="54"/>
  <c r="N102" i="54"/>
  <c r="N101" i="54"/>
  <c r="N100" i="54"/>
  <c r="V68" i="54"/>
  <c r="Q68" i="54"/>
  <c r="L68" i="54"/>
  <c r="G68" i="54"/>
  <c r="I68" i="54" s="1"/>
  <c r="O46" i="24"/>
  <c r="N121" i="54" l="1"/>
  <c r="P121" i="54" s="1"/>
  <c r="N130" i="54"/>
  <c r="P130" i="54" s="1"/>
  <c r="P84" i="54"/>
  <c r="N92" i="54"/>
  <c r="S92" i="54" s="1"/>
  <c r="P100" i="54"/>
  <c r="S100" i="54" s="1"/>
  <c r="P83" i="54"/>
  <c r="D15" i="69" l="1"/>
  <c r="D43" i="69"/>
  <c r="BM100" i="65"/>
  <c r="V72" i="54"/>
  <c r="V71" i="54"/>
  <c r="V70" i="54"/>
  <c r="V69" i="54"/>
  <c r="Q74" i="54"/>
  <c r="Q73" i="54"/>
  <c r="Q72" i="54"/>
  <c r="Q71" i="54"/>
  <c r="Q70" i="54"/>
  <c r="Q69" i="54"/>
  <c r="L73" i="54"/>
  <c r="L71" i="54"/>
  <c r="L70" i="54"/>
  <c r="L69" i="54"/>
  <c r="G73" i="54"/>
  <c r="G72" i="54"/>
  <c r="G71" i="54"/>
  <c r="G70" i="54"/>
  <c r="G69" i="54"/>
  <c r="D48" i="74" l="1"/>
  <c r="D49" i="74"/>
  <c r="D50" i="74"/>
  <c r="D51" i="74"/>
  <c r="D52" i="74"/>
  <c r="F3" i="25" l="1"/>
  <c r="B3" i="25"/>
  <c r="E70" i="54" l="1"/>
  <c r="T83" i="54" l="1"/>
  <c r="D49" i="69" l="1"/>
  <c r="D21" i="69"/>
  <c r="T70" i="54" l="1"/>
  <c r="E73" i="54"/>
  <c r="E71" i="54"/>
  <c r="J72" i="54"/>
  <c r="J70" i="54"/>
  <c r="O73" i="54"/>
  <c r="O71" i="54"/>
  <c r="T72" i="54"/>
  <c r="E72" i="54"/>
  <c r="J73" i="54"/>
  <c r="J71" i="54"/>
  <c r="O74" i="54"/>
  <c r="O72" i="54"/>
  <c r="O70" i="54"/>
  <c r="T71" i="54"/>
  <c r="E44" i="69"/>
  <c r="E45" i="69"/>
  <c r="E46" i="69"/>
  <c r="E47" i="69"/>
  <c r="E48" i="69"/>
  <c r="E50" i="69"/>
  <c r="E51" i="69"/>
  <c r="E52" i="69"/>
  <c r="E53" i="69"/>
  <c r="E54" i="69"/>
  <c r="E55" i="69"/>
  <c r="E56" i="69"/>
  <c r="E57" i="69"/>
  <c r="E58" i="69"/>
  <c r="E59" i="69"/>
  <c r="E60" i="69"/>
  <c r="E61" i="69"/>
  <c r="E62" i="69"/>
  <c r="E63" i="69"/>
  <c r="E64" i="69"/>
  <c r="E65" i="69"/>
  <c r="E66" i="69"/>
  <c r="E67" i="69"/>
  <c r="E68" i="69"/>
  <c r="E69" i="69"/>
  <c r="E70" i="69"/>
  <c r="E43" i="69"/>
  <c r="D70" i="69"/>
  <c r="D69" i="69"/>
  <c r="D68" i="69"/>
  <c r="D67" i="69"/>
  <c r="D66" i="69"/>
  <c r="D65" i="69"/>
  <c r="D64" i="69"/>
  <c r="D63" i="69"/>
  <c r="D62" i="69"/>
  <c r="D61" i="69"/>
  <c r="D60" i="69"/>
  <c r="D59" i="69"/>
  <c r="D58" i="69"/>
  <c r="D57" i="69"/>
  <c r="D56" i="69"/>
  <c r="D55" i="69"/>
  <c r="D54" i="69"/>
  <c r="D53" i="69"/>
  <c r="D52" i="69"/>
  <c r="D51" i="69"/>
  <c r="D50" i="69"/>
  <c r="D48" i="69"/>
  <c r="D47" i="69"/>
  <c r="D46" i="69"/>
  <c r="D45" i="69"/>
  <c r="D44" i="69"/>
  <c r="D23" i="69"/>
  <c r="D24" i="69"/>
  <c r="D25" i="69"/>
  <c r="D26" i="69"/>
  <c r="D27" i="69"/>
  <c r="D28" i="69"/>
  <c r="D29" i="69"/>
  <c r="D30" i="69"/>
  <c r="D31" i="69"/>
  <c r="D32" i="69"/>
  <c r="D33" i="69"/>
  <c r="D34" i="69"/>
  <c r="D35" i="69"/>
  <c r="D36" i="69"/>
  <c r="D37" i="69"/>
  <c r="D38" i="69"/>
  <c r="D39" i="69"/>
  <c r="D40" i="69"/>
  <c r="D41" i="69"/>
  <c r="D42" i="69"/>
  <c r="D16" i="69"/>
  <c r="D17" i="69"/>
  <c r="D18" i="69"/>
  <c r="D19" i="69"/>
  <c r="D20" i="69"/>
  <c r="D22" i="69"/>
  <c r="AC14" i="65" l="1"/>
  <c r="AF14" i="65" s="1"/>
  <c r="AC15" i="65"/>
  <c r="AF15" i="65" s="1"/>
  <c r="AC61" i="65"/>
  <c r="AF61" i="65" s="1"/>
  <c r="AC69" i="65"/>
  <c r="AF69" i="65" s="1"/>
  <c r="AC94" i="65"/>
  <c r="AF94" i="65" s="1"/>
  <c r="AC18" i="65"/>
  <c r="AF18" i="65" s="1"/>
  <c r="AC81" i="65"/>
  <c r="AF81" i="65" s="1"/>
  <c r="AC54" i="65"/>
  <c r="AF54" i="65" s="1"/>
  <c r="AC64" i="65"/>
  <c r="AF64" i="65" s="1"/>
  <c r="AC26" i="65"/>
  <c r="AF26" i="65" s="1"/>
  <c r="AC87" i="65"/>
  <c r="AF87" i="65" s="1"/>
  <c r="AC99" i="65"/>
  <c r="AF99" i="65" s="1"/>
  <c r="AC27" i="65"/>
  <c r="AF27" i="65" s="1"/>
  <c r="AC37" i="65"/>
  <c r="AF37" i="65" s="1"/>
  <c r="AC95" i="65"/>
  <c r="AF95" i="65" s="1"/>
  <c r="AC96" i="65"/>
  <c r="AF96" i="65" s="1"/>
  <c r="AC57" i="65"/>
  <c r="AF57" i="65" s="1"/>
  <c r="AC58" i="65"/>
  <c r="AF58" i="65" s="1"/>
  <c r="AC25" i="65"/>
  <c r="AF25" i="65" s="1"/>
  <c r="AC91" i="65"/>
  <c r="AF91" i="65" s="1"/>
  <c r="AC89" i="65"/>
  <c r="AF89" i="65" s="1"/>
  <c r="AC40" i="65"/>
  <c r="AF40" i="65" s="1"/>
  <c r="AC75" i="65"/>
  <c r="AF75" i="65" s="1"/>
  <c r="AC65" i="65"/>
  <c r="AF65" i="65" s="1"/>
  <c r="AC62" i="65"/>
  <c r="AF62" i="65" s="1"/>
  <c r="AC71" i="65"/>
  <c r="AF71" i="65" s="1"/>
  <c r="AC84" i="65"/>
  <c r="AF84" i="65" s="1"/>
  <c r="AC45" i="65"/>
  <c r="AF45" i="65" s="1"/>
  <c r="AC92" i="65"/>
  <c r="AF92" i="65" s="1"/>
  <c r="AC35" i="65"/>
  <c r="AF35" i="65" s="1"/>
  <c r="AC55" i="65"/>
  <c r="AF55" i="65" s="1"/>
  <c r="AC53" i="65"/>
  <c r="AF53" i="65" s="1"/>
  <c r="AC100" i="65"/>
  <c r="AF100" i="65" s="1"/>
  <c r="AC98" i="65"/>
  <c r="AF98" i="65" s="1"/>
  <c r="AC42" i="65"/>
  <c r="AF42" i="65" s="1"/>
  <c r="AC72" i="65"/>
  <c r="AF72" i="65" s="1"/>
  <c r="AC33" i="65"/>
  <c r="AF33" i="65" s="1"/>
  <c r="AC79" i="65"/>
  <c r="AF79" i="65" s="1"/>
  <c r="AC80" i="65"/>
  <c r="AF80" i="65" s="1"/>
  <c r="AC66" i="65"/>
  <c r="AF66" i="65" s="1"/>
  <c r="AC76" i="65"/>
  <c r="AF76" i="65" s="1"/>
  <c r="AC63" i="65"/>
  <c r="AF63" i="65" s="1"/>
  <c r="AC39" i="65"/>
  <c r="AF39" i="65" s="1"/>
  <c r="AC85" i="65"/>
  <c r="AF85" i="65" s="1"/>
  <c r="AC46" i="65"/>
  <c r="AF46" i="65" s="1"/>
  <c r="AC60" i="65"/>
  <c r="AF60" i="65" s="1"/>
  <c r="AC21" i="65"/>
  <c r="AF21" i="65" s="1"/>
  <c r="AC43" i="65"/>
  <c r="AF43" i="65" s="1"/>
  <c r="AC67" i="65"/>
  <c r="AF67" i="65" s="1"/>
  <c r="AC97" i="65"/>
  <c r="AF97" i="65" s="1"/>
  <c r="AC93" i="65"/>
  <c r="AF93" i="65" s="1"/>
  <c r="AC48" i="65"/>
  <c r="AF48" i="65" s="1"/>
  <c r="AC59" i="65"/>
  <c r="AF59" i="65" s="1"/>
  <c r="AC31" i="65"/>
  <c r="AF31" i="65" s="1"/>
  <c r="AC78" i="65"/>
  <c r="AF78" i="65" s="1"/>
  <c r="AC51" i="65"/>
  <c r="AF51" i="65" s="1"/>
  <c r="AC20" i="65"/>
  <c r="AF20" i="65" s="1"/>
  <c r="AC22" i="65"/>
  <c r="AF22" i="65" s="1"/>
  <c r="AC36" i="65"/>
  <c r="AF36" i="65" s="1"/>
  <c r="AC68" i="65"/>
  <c r="AF68" i="65" s="1"/>
  <c r="AC19" i="65"/>
  <c r="AF19" i="65" s="1"/>
  <c r="AC77" i="65"/>
  <c r="AF77" i="65" s="1"/>
  <c r="AC88" i="65"/>
  <c r="AF88" i="65" s="1"/>
  <c r="AC34" i="65"/>
  <c r="AF34" i="65" s="1"/>
  <c r="AC24" i="65"/>
  <c r="AF24" i="65" s="1"/>
  <c r="AC56" i="65"/>
  <c r="AF56" i="65" s="1"/>
  <c r="AC73" i="65"/>
  <c r="AF73" i="65" s="1"/>
  <c r="AC41" i="65"/>
  <c r="AF41" i="65" s="1"/>
  <c r="AC52" i="65"/>
  <c r="AF52" i="65" s="1"/>
  <c r="AC86" i="65"/>
  <c r="AF86" i="65" s="1"/>
  <c r="AC50" i="65"/>
  <c r="AF50" i="65" s="1"/>
  <c r="AC38" i="65"/>
  <c r="AF38" i="65" s="1"/>
  <c r="AC47" i="65"/>
  <c r="AF47" i="65" s="1"/>
  <c r="AC44" i="65"/>
  <c r="AF44" i="65" s="1"/>
  <c r="AC23" i="65"/>
  <c r="AF23" i="65" s="1"/>
  <c r="AC29" i="65"/>
  <c r="AF29" i="65" s="1"/>
  <c r="AC28" i="65"/>
  <c r="AF28" i="65" s="1"/>
  <c r="AC49" i="65"/>
  <c r="AF49" i="65" s="1"/>
  <c r="AC74" i="65"/>
  <c r="AF74" i="65" s="1"/>
  <c r="AC70" i="65"/>
  <c r="AF70" i="65" s="1"/>
  <c r="AC32" i="65"/>
  <c r="AF32" i="65" s="1"/>
  <c r="AC90" i="65"/>
  <c r="AF90" i="65" s="1"/>
  <c r="AC17" i="65"/>
  <c r="AF17" i="65" s="1"/>
  <c r="AC16" i="65"/>
  <c r="AF16" i="65" s="1"/>
  <c r="AC83" i="65"/>
  <c r="AF83" i="65" s="1"/>
  <c r="AC82" i="65"/>
  <c r="AF82" i="65" s="1"/>
  <c r="AC30" i="65"/>
  <c r="AF30" i="65" s="1"/>
  <c r="N68" i="54"/>
  <c r="H71" i="54"/>
  <c r="I71" i="54" s="1"/>
  <c r="S68" i="54"/>
  <c r="K48" i="24"/>
  <c r="E75" i="54"/>
  <c r="M48" i="24"/>
  <c r="H48" i="24"/>
  <c r="E48" i="24"/>
  <c r="I69" i="54"/>
  <c r="W70" i="54"/>
  <c r="X70" i="54" s="1"/>
  <c r="R72" i="54"/>
  <c r="S72" i="54" s="1"/>
  <c r="M72" i="54"/>
  <c r="N72" i="54" s="1"/>
  <c r="H70" i="54"/>
  <c r="I70" i="54" s="1"/>
  <c r="X69" i="54"/>
  <c r="R71" i="54"/>
  <c r="S71" i="54" s="1"/>
  <c r="M71" i="54"/>
  <c r="N71" i="54" s="1"/>
  <c r="H73" i="54"/>
  <c r="I73" i="54" s="1"/>
  <c r="W72" i="54"/>
  <c r="X72" i="54" s="1"/>
  <c r="R70" i="54"/>
  <c r="S70" i="54" s="1"/>
  <c r="R74" i="54"/>
  <c r="S74" i="54" s="1"/>
  <c r="M70" i="54"/>
  <c r="N70" i="54" s="1"/>
  <c r="H72" i="54"/>
  <c r="I72" i="54" s="1"/>
  <c r="W71" i="54"/>
  <c r="X71" i="54" s="1"/>
  <c r="S69" i="54"/>
  <c r="R73" i="54"/>
  <c r="S73" i="54" s="1"/>
  <c r="N69" i="54"/>
  <c r="M73" i="54"/>
  <c r="N73" i="54" s="1"/>
  <c r="O75" i="54"/>
  <c r="J47" i="24" s="1"/>
  <c r="T75" i="54"/>
  <c r="L47" i="24" s="1"/>
  <c r="J75" i="54"/>
  <c r="G47" i="24" s="1"/>
  <c r="AF101" i="65" l="1"/>
  <c r="I75" i="54"/>
  <c r="D47" i="24"/>
  <c r="C75" i="54"/>
  <c r="F11" i="73" s="1"/>
  <c r="S75" i="54"/>
  <c r="N75" i="54"/>
  <c r="X75" i="54"/>
  <c r="AE247" i="54" l="1"/>
  <c r="M252" i="54" s="1"/>
  <c r="AE248" i="54" s="1"/>
  <c r="AE249" i="54" s="1"/>
  <c r="AE250" i="54" s="1"/>
  <c r="O47" i="24"/>
  <c r="F15" i="73"/>
  <c r="F11" i="74"/>
  <c r="F15" i="74" s="1"/>
  <c r="B64" i="24" l="1"/>
  <c r="S47" i="24" l="1"/>
</calcChain>
</file>

<file path=xl/sharedStrings.xml><?xml version="1.0" encoding="utf-8"?>
<sst xmlns="http://schemas.openxmlformats.org/spreadsheetml/2006/main" count="1323" uniqueCount="831">
  <si>
    <t>水路</t>
    <rPh sb="0" eb="2">
      <t>スイロ</t>
    </rPh>
    <phoneticPr fontId="3"/>
  </si>
  <si>
    <t>農道</t>
    <rPh sb="0" eb="2">
      <t>ノウドウ</t>
    </rPh>
    <phoneticPr fontId="3"/>
  </si>
  <si>
    <t>ため池</t>
    <rPh sb="2" eb="3">
      <t>イケ</t>
    </rPh>
    <phoneticPr fontId="3"/>
  </si>
  <si>
    <t>田</t>
    <rPh sb="0" eb="1">
      <t>タ</t>
    </rPh>
    <phoneticPr fontId="3"/>
  </si>
  <si>
    <t>地目</t>
    <rPh sb="0" eb="2">
      <t>チモク</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</si>
  <si>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</si>
  <si>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</si>
  <si>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</si>
  <si>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Ⅰ．地区の概要</t>
    <rPh sb="2" eb="4">
      <t>チク</t>
    </rPh>
    <rPh sb="5" eb="7">
      <t>ガイヨウ</t>
    </rPh>
    <phoneticPr fontId="3"/>
  </si>
  <si>
    <t>〇</t>
    <phoneticPr fontId="3"/>
  </si>
  <si>
    <t>計</t>
    <rPh sb="0" eb="1">
      <t>ケイ</t>
    </rPh>
    <phoneticPr fontId="3"/>
  </si>
  <si>
    <t>所在地</t>
    <rPh sb="0" eb="3">
      <t>ショザイチ</t>
    </rPh>
    <phoneticPr fontId="3"/>
  </si>
  <si>
    <t>＜活動の計画＞</t>
    <rPh sb="1" eb="3">
      <t>カツドウ</t>
    </rPh>
    <rPh sb="4" eb="6">
      <t>ケイカク</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</si>
  <si>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</si>
  <si>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</si>
  <si>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</si>
  <si>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</si>
  <si>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</si>
  <si>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</si>
  <si>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</si>
  <si>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</si>
  <si>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</si>
  <si>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農業用施設
（多面支払）</t>
    <rPh sb="0" eb="3">
      <t>ノウギョウヨウ</t>
    </rPh>
    <rPh sb="3" eb="5">
      <t>シセツ</t>
    </rPh>
    <rPh sb="7" eb="9">
      <t>タメン</t>
    </rPh>
    <rPh sb="9" eb="11">
      <t>シハラ</t>
    </rPh>
    <phoneticPr fontId="3"/>
  </si>
  <si>
    <t>実施区域位置図</t>
    <rPh sb="0" eb="2">
      <t>ジッシ</t>
    </rPh>
    <rPh sb="2" eb="4">
      <t>クイキ</t>
    </rPh>
    <rPh sb="4" eb="7">
      <t>イチズ</t>
    </rPh>
    <phoneticPr fontId="3"/>
  </si>
  <si>
    <t>組織名称：</t>
    <phoneticPr fontId="3"/>
  </si>
  <si>
    <t>１号事業（多面支払）</t>
    <rPh sb="7" eb="9">
      <t>シハライ</t>
    </rPh>
    <phoneticPr fontId="3"/>
  </si>
  <si>
    <t>2号事業（中山間直払）</t>
  </si>
  <si>
    <t>３号事業（環境直払）</t>
    <rPh sb="5" eb="7">
      <t>カンキョウ</t>
    </rPh>
    <rPh sb="7" eb="9">
      <t>チョクバライ</t>
    </rPh>
    <phoneticPr fontId="3"/>
  </si>
  <si>
    <t>組織名</t>
    <phoneticPr fontId="3"/>
  </si>
  <si>
    <t>代表者氏名</t>
    <phoneticPr fontId="3"/>
  </si>
  <si>
    <t>□</t>
  </si>
  <si>
    <t>Ⅱ． １号事業（多面的機能支払）</t>
    <phoneticPr fontId="3"/>
  </si>
  <si>
    <t>中山間
直払</t>
    <rPh sb="0" eb="3">
      <t>チュウサンカン</t>
    </rPh>
    <rPh sb="4" eb="6">
      <t>チョクバライ</t>
    </rPh>
    <phoneticPr fontId="3"/>
  </si>
  <si>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</si>
  <si>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</si>
  <si>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</si>
  <si>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</si>
  <si>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</si>
  <si>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</si>
  <si>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</si>
  <si>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</si>
  <si>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</si>
  <si>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年当たり
交付金額
上限</t>
    <rPh sb="0" eb="1">
      <t>ネン</t>
    </rPh>
    <rPh sb="1" eb="2">
      <t>ア</t>
    </rPh>
    <rPh sb="5" eb="8">
      <t>コウフキン</t>
    </rPh>
    <rPh sb="8" eb="9">
      <t>ガク</t>
    </rPh>
    <rPh sb="10" eb="12">
      <t>ジョウゲン</t>
    </rPh>
    <phoneticPr fontId="3"/>
  </si>
  <si>
    <t>（別添１）</t>
    <rPh sb="1" eb="3">
      <t>ベッテン</t>
    </rPh>
    <phoneticPr fontId="3"/>
  </si>
  <si>
    <t>・</t>
    <phoneticPr fontId="3"/>
  </si>
  <si>
    <t>うち、資源向上支払
（長寿命化）の対象施設</t>
    <rPh sb="3" eb="5">
      <t>シゲン</t>
    </rPh>
    <rPh sb="5" eb="7">
      <t>コウジョウ</t>
    </rPh>
    <rPh sb="7" eb="9">
      <t>シハライ</t>
    </rPh>
    <rPh sb="17" eb="19">
      <t>タイショウ</t>
    </rPh>
    <rPh sb="19" eb="21">
      <t>シセツ</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</si>
  <si>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</si>
  <si>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</si>
  <si>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</si>
  <si>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</si>
  <si>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</si>
  <si>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</si>
  <si>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</si>
  <si>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</si>
  <si>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</si>
  <si>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t>重複面積
（多面支払・中山間直払）</t>
    <phoneticPr fontId="3"/>
  </si>
  <si>
    <t>令和</t>
    <rPh sb="0" eb="2">
      <t>レイワ</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</si>
  <si>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</si>
  <si>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　</t>
  </si>
  <si>
    <t>年度</t>
    <rPh sb="0" eb="2">
      <t>ネンド</t>
    </rPh>
    <phoneticPr fontId="3"/>
  </si>
  <si>
    <t>別紙</t>
    <rPh sb="0" eb="2">
      <t>ベッシ</t>
    </rPh>
    <phoneticPr fontId="3"/>
  </si>
  <si>
    <t>２号事業様式</t>
    <phoneticPr fontId="3"/>
  </si>
  <si>
    <t>（中山間地域等直接支払交付金）</t>
    <phoneticPr fontId="3"/>
  </si>
  <si>
    <t>第１  集落協定の実施体制</t>
    <phoneticPr fontId="3"/>
  </si>
  <si>
    <t>該 当</t>
    <phoneticPr fontId="3"/>
  </si>
  <si>
    <t>　（基本分）</t>
    <phoneticPr fontId="3"/>
  </si>
  <si>
    <t>（単位：㎡）</t>
  </si>
  <si>
    <t>田</t>
    <phoneticPr fontId="3"/>
  </si>
  <si>
    <t>草地</t>
    <phoneticPr fontId="3"/>
  </si>
  <si>
    <t>採草放牧地</t>
    <phoneticPr fontId="3"/>
  </si>
  <si>
    <t>面積</t>
    <phoneticPr fontId="3"/>
  </si>
  <si>
    <t>面積</t>
  </si>
  <si>
    <t>協定全体</t>
    <phoneticPr fontId="3"/>
  </si>
  <si>
    <t>小区画・不整形</t>
  </si>
  <si>
    <t>計</t>
    <phoneticPr fontId="3"/>
  </si>
  <si>
    <t>　（加算措置に取り組む場合）</t>
    <phoneticPr fontId="3"/>
  </si>
  <si>
    <t>　１　棚田地域振興活動加算</t>
    <phoneticPr fontId="3"/>
  </si>
  <si>
    <t>面積（㎡）</t>
    <phoneticPr fontId="3"/>
  </si>
  <si>
    <t>田
1/20以上</t>
    <phoneticPr fontId="3"/>
  </si>
  <si>
    <t>畑
15度以上</t>
    <phoneticPr fontId="3"/>
  </si>
  <si>
    <t>　２　超急傾斜農地保全管理加算</t>
    <phoneticPr fontId="3"/>
  </si>
  <si>
    <t>超急傾斜農地保全管理加算</t>
    <phoneticPr fontId="3"/>
  </si>
  <si>
    <t>田
1/10以上</t>
    <phoneticPr fontId="3"/>
  </si>
  <si>
    <t>畑
20度以上</t>
    <phoneticPr fontId="3"/>
  </si>
  <si>
    <t>畑</t>
    <phoneticPr fontId="3"/>
  </si>
  <si>
    <t>　１　集落における将来像</t>
    <phoneticPr fontId="3"/>
  </si>
  <si>
    <t>　集落の目指すべき将来像に○印を記入する（複数可）。</t>
    <phoneticPr fontId="3"/>
  </si>
  <si>
    <t>目指すべき将来像</t>
    <phoneticPr fontId="3"/>
  </si>
  <si>
    <t>①将来にわたり農業生産活動等が可能となる集落内の実施体制構築</t>
    <phoneticPr fontId="3"/>
  </si>
  <si>
    <t>②協定の担い手となる新たな人材の育成・確保</t>
    <phoneticPr fontId="3"/>
  </si>
  <si>
    <t>③協定参加者それぞれが、作物生産、加工・直売等さまざまな工夫により再生産可能な所得を確保</t>
    <phoneticPr fontId="3"/>
  </si>
  <si>
    <t>注）④を選択する場合は将来像を記載。</t>
    <phoneticPr fontId="3"/>
  </si>
  <si>
    <t>２　将来像を実現するための目標と活動計画</t>
    <phoneticPr fontId="3"/>
  </si>
  <si>
    <t>　集落の目指すべき将来像を実現するための活動方策について○印を記入する（複数可）。また、活動方策に対する５年間の活動計画（目標）を記載する。</t>
    <phoneticPr fontId="3"/>
  </si>
  <si>
    <t>活動方策</t>
    <phoneticPr fontId="3"/>
  </si>
  <si>
    <t>活動計画（目標）</t>
    <phoneticPr fontId="3"/>
  </si>
  <si>
    <t>機械・農作業の共同化等営農組織の育成</t>
    <phoneticPr fontId="3"/>
  </si>
  <si>
    <t>高付加価値型農業</t>
    <phoneticPr fontId="3"/>
  </si>
  <si>
    <t>農業生産条件の強化</t>
    <phoneticPr fontId="3"/>
  </si>
  <si>
    <t>担い手への農地集積</t>
    <phoneticPr fontId="3"/>
  </si>
  <si>
    <t>担い手への農作業の委託</t>
    <phoneticPr fontId="3"/>
  </si>
  <si>
    <t>新規就農者等による農業生産</t>
    <phoneticPr fontId="3"/>
  </si>
  <si>
    <t>地場産農産物等の加工・販売</t>
    <phoneticPr fontId="3"/>
  </si>
  <si>
    <t>消費・出資の呼び込み</t>
    <phoneticPr fontId="3"/>
  </si>
  <si>
    <t>共同で支え合う集団的かつ持続可能な体制整備</t>
    <phoneticPr fontId="3"/>
  </si>
  <si>
    <t>注）体制整備単価の取組を行う協定については、第８との整合を図ること。</t>
  </si>
  <si>
    <t>　１  農用地に関する事項</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</si>
  <si>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</si>
  <si>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</si>
  <si>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</si>
  <si>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　２  水路・農道等の管理方法（①②について該当する取組に○印を記入（複数可））</t>
    <phoneticPr fontId="3"/>
  </si>
  <si>
    <t>①水　路</t>
    <phoneticPr fontId="3"/>
  </si>
  <si>
    <t>②農　道</t>
    <phoneticPr fontId="3"/>
  </si>
  <si>
    <t>③その他</t>
    <phoneticPr fontId="3"/>
  </si>
  <si>
    <t>　３　多面的機能を増進する活動として以下の項目から１項目以上選択し、実施する。</t>
    <phoneticPr fontId="3"/>
  </si>
  <si>
    <t>　以下の項目のうち該当項目に○印を記入する。</t>
    <phoneticPr fontId="3"/>
  </si>
  <si>
    <t>①農地と一体となった周辺林地の下草刈り等を行う。</t>
    <phoneticPr fontId="3"/>
  </si>
  <si>
    <t>⑩その他 （　　　　　　　　　　　　　　　　）</t>
    <phoneticPr fontId="3"/>
  </si>
  <si>
    <t>共同取組活動で使用する機械又は使用頻度が高い機械（刈払機等）の安全な使用に関する取組の実施（研修・講習の開催又は参加等）</t>
    <phoneticPr fontId="3"/>
  </si>
  <si>
    <t>　２　次の通り支出する。</t>
    <phoneticPr fontId="3"/>
  </si>
  <si>
    <t>項　　　　　目</t>
    <phoneticPr fontId="3"/>
  </si>
  <si>
    <t>交付金使途の内容(項目)</t>
    <phoneticPr fontId="3"/>
  </si>
  <si>
    <t>金　額</t>
    <phoneticPr fontId="3"/>
  </si>
  <si>
    <t>共同取組活動</t>
    <phoneticPr fontId="3"/>
  </si>
  <si>
    <t>①役員等の各担当者の活動に対する経費</t>
    <phoneticPr fontId="3"/>
  </si>
  <si>
    <t>②農業生産活動等の体制整備に向けた活動等の集落マスタープランの将来像を実現するための活動に対する経費</t>
    <phoneticPr fontId="3"/>
  </si>
  <si>
    <t>③水路、農道等の維持・管理等集落の共同取組活動に要する経費</t>
    <phoneticPr fontId="3"/>
  </si>
  <si>
    <t>④農用地の維持・管理活動を行う者に対する経費</t>
    <phoneticPr fontId="3"/>
  </si>
  <si>
    <t>⑤毎年の積立額又は次年度への繰越予定額</t>
    <phoneticPr fontId="3"/>
  </si>
  <si>
    <t>　３　交付金の積立・繰越に係る計画</t>
    <phoneticPr fontId="3"/>
  </si>
  <si>
    <t>　　①　交付金の積立</t>
    <phoneticPr fontId="3"/>
  </si>
  <si>
    <t>　　</t>
    <phoneticPr fontId="3"/>
  </si>
  <si>
    <t>（ｱ）積立計画</t>
    <phoneticPr fontId="3"/>
  </si>
  <si>
    <t>積立予定額</t>
    <phoneticPr fontId="3"/>
  </si>
  <si>
    <t>積立累計額</t>
    <phoneticPr fontId="3"/>
  </si>
  <si>
    <t>（ｲ）取り崩し予定等</t>
    <phoneticPr fontId="3"/>
  </si>
  <si>
    <t>　　②　次年度への繰越</t>
    <phoneticPr fontId="3"/>
  </si>
  <si>
    <t>　４　次のとおり支出する。</t>
    <phoneticPr fontId="3"/>
  </si>
  <si>
    <t xml:space="preserve">個 人 配 分 分
</t>
    <phoneticPr fontId="3"/>
  </si>
  <si>
    <t xml:space="preserve">　【加算措置の場合に使用】 </t>
    <phoneticPr fontId="3"/>
  </si>
  <si>
    <t>　次の活動のうち集落として取り組む項目に○印を記入するとともに、取組期間、現状及び達成目標について具体的に記載し、実施する。</t>
    <phoneticPr fontId="3"/>
  </si>
  <si>
    <t>項　　　目</t>
    <phoneticPr fontId="3"/>
  </si>
  <si>
    <t>取組期間</t>
    <phoneticPr fontId="3"/>
  </si>
  <si>
    <t>現状</t>
    <phoneticPr fontId="3"/>
  </si>
  <si>
    <t>達成目標</t>
    <phoneticPr fontId="3"/>
  </si>
  <si>
    <t>①棚田地域振興活動加算</t>
    <phoneticPr fontId="3"/>
  </si>
  <si>
    <t>②超急傾斜農地保全管理加算</t>
    <phoneticPr fontId="3"/>
  </si>
  <si>
    <t>注１）</t>
    <phoneticPr fontId="3"/>
  </si>
  <si>
    <t>注２）</t>
    <phoneticPr fontId="3"/>
  </si>
  <si>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3"/>
  </si>
  <si>
    <t>氏　名</t>
    <rPh sb="0" eb="1">
      <t>シ</t>
    </rPh>
    <rPh sb="2" eb="3">
      <t>ナ</t>
    </rPh>
    <phoneticPr fontId="3"/>
  </si>
  <si>
    <t>実施要領の運用第６の１の(1)のオの役割</t>
    <phoneticPr fontId="3"/>
  </si>
  <si>
    <t>活動の対象地区又は施設</t>
    <phoneticPr fontId="3"/>
  </si>
  <si>
    <t>活動内容</t>
    <phoneticPr fontId="3"/>
  </si>
  <si>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3"/>
  </si>
  <si>
    <t>協定参加者数（人）</t>
    <rPh sb="0" eb="2">
      <t>キョウテイ</t>
    </rPh>
    <rPh sb="2" eb="5">
      <t>サンカシャ</t>
    </rPh>
    <rPh sb="5" eb="6">
      <t>スウ</t>
    </rPh>
    <rPh sb="7" eb="8">
      <t>ニン</t>
    </rPh>
    <phoneticPr fontId="3"/>
  </si>
  <si>
    <t>地域区分</t>
    <rPh sb="0" eb="2">
      <t>チイキ</t>
    </rPh>
    <rPh sb="2" eb="4">
      <t>クブン</t>
    </rPh>
    <phoneticPr fontId="3"/>
  </si>
  <si>
    <t>一団の農用地名</t>
    <rPh sb="0" eb="2">
      <t>イチダン</t>
    </rPh>
    <rPh sb="3" eb="6">
      <t>ノウヨウチ</t>
    </rPh>
    <rPh sb="6" eb="7">
      <t>メイ</t>
    </rPh>
    <phoneticPr fontId="3"/>
  </si>
  <si>
    <t>団地名</t>
    <rPh sb="0" eb="2">
      <t>ダンチ</t>
    </rPh>
    <rPh sb="2" eb="3">
      <t>メイ</t>
    </rPh>
    <phoneticPr fontId="3"/>
  </si>
  <si>
    <t>地番</t>
    <rPh sb="0" eb="2">
      <t>チバン</t>
    </rPh>
    <phoneticPr fontId="3"/>
  </si>
  <si>
    <t>面積(㎡)</t>
    <rPh sb="0" eb="2">
      <t>メンセキ</t>
    </rPh>
    <phoneticPr fontId="3"/>
  </si>
  <si>
    <t>10a当たりの単価(円)</t>
    <phoneticPr fontId="3"/>
  </si>
  <si>
    <t>交付額(円)</t>
    <phoneticPr fontId="3"/>
  </si>
  <si>
    <t>小区画・不整形</t>
    <phoneticPr fontId="3"/>
  </si>
  <si>
    <t>急傾斜</t>
    <rPh sb="0" eb="3">
      <t>キュウケイシャ</t>
    </rPh>
    <phoneticPr fontId="3"/>
  </si>
  <si>
    <t>特認基準</t>
    <rPh sb="0" eb="2">
      <t>トクニン</t>
    </rPh>
    <rPh sb="2" eb="4">
      <t>キジュン</t>
    </rPh>
    <phoneticPr fontId="3"/>
  </si>
  <si>
    <t>（別紙様式４）</t>
    <phoneticPr fontId="3"/>
  </si>
  <si>
    <t>事業名
(工期)</t>
    <rPh sb="0" eb="1">
      <t>コト</t>
    </rPh>
    <rPh sb="1" eb="2">
      <t>ギョウ</t>
    </rPh>
    <rPh sb="2" eb="3">
      <t>メイ</t>
    </rPh>
    <rPh sb="5" eb="7">
      <t>コウキ</t>
    </rPh>
    <phoneticPr fontId="3"/>
  </si>
  <si>
    <t>都道府
県名</t>
    <phoneticPr fontId="3"/>
  </si>
  <si>
    <t>関係市町村名</t>
    <phoneticPr fontId="3"/>
  </si>
  <si>
    <t>地 区 名</t>
    <phoneticPr fontId="3"/>
  </si>
  <si>
    <t>通　年　施　行　実　施　計　画</t>
    <phoneticPr fontId="3"/>
  </si>
  <si>
    <t>区　分</t>
    <rPh sb="0" eb="1">
      <t>ク</t>
    </rPh>
    <rPh sb="2" eb="3">
      <t>ブン</t>
    </rPh>
    <phoneticPr fontId="3"/>
  </si>
  <si>
    <t>年度工事実施予定区域</t>
    <phoneticPr fontId="3"/>
  </si>
  <si>
    <t>工事計画期間及び稲作期間</t>
    <phoneticPr fontId="3"/>
  </si>
  <si>
    <t>実施
面積
(ha)</t>
    <phoneticPr fontId="3"/>
  </si>
  <si>
    <t>うち対
象農用
地面積
(ha)</t>
    <phoneticPr fontId="3"/>
  </si>
  <si>
    <t>令和　　年</t>
    <phoneticPr fontId="3"/>
  </si>
  <si>
    <t>うち土地改良
通年施行面積(ha)</t>
    <phoneticPr fontId="3"/>
  </si>
  <si>
    <t>４月</t>
    <phoneticPr fontId="3"/>
  </si>
  <si>
    <t>５月</t>
    <phoneticPr fontId="3"/>
  </si>
  <si>
    <t>６月</t>
    <phoneticPr fontId="3"/>
  </si>
  <si>
    <t>７月</t>
    <phoneticPr fontId="3"/>
  </si>
  <si>
    <t>８月</t>
    <phoneticPr fontId="3"/>
  </si>
  <si>
    <t>９月</t>
    <phoneticPr fontId="3"/>
  </si>
  <si>
    <t>10月</t>
  </si>
  <si>
    <t>11月</t>
  </si>
  <si>
    <t>12月</t>
  </si>
  <si>
    <t>１月</t>
    <phoneticPr fontId="3"/>
  </si>
  <si>
    <t>２月</t>
  </si>
  <si>
    <t>３月</t>
  </si>
  <si>
    <t>工区</t>
    <phoneticPr fontId="3"/>
  </si>
  <si>
    <t>注１）工区の区分は、区画整理その他面的工事に係る通年施行区域の計画発注工区によるものとする。</t>
    <phoneticPr fontId="3"/>
  </si>
  <si>
    <t>注２）対象農用地面積は、中山間地域等直接支払交付金実施要領第４の２の対象農用地の面積をいう。</t>
    <phoneticPr fontId="3"/>
  </si>
  <si>
    <t>注３）土地改良通年施行面積は、集落協定等に記載された面積とする（なお、現況の各筆ごとの識別が可能な図面</t>
    <phoneticPr fontId="3"/>
  </si>
  <si>
    <t>（１／1,000～１／5,000程度）に通年施行区域を赤色で表示したものを添付すること。）。</t>
    <phoneticPr fontId="3"/>
  </si>
  <si>
    <t>（別紙様式５）</t>
    <rPh sb="1" eb="3">
      <t>ベッシ</t>
    </rPh>
    <rPh sb="3" eb="5">
      <t>ヨウシキ</t>
    </rPh>
    <phoneticPr fontId="3"/>
  </si>
  <si>
    <t>農業所得の確認に関する承諾書</t>
    <phoneticPr fontId="3"/>
  </si>
  <si>
    <t>住　所</t>
    <phoneticPr fontId="3"/>
  </si>
  <si>
    <t>氏　名（農 業 者）</t>
    <phoneticPr fontId="3"/>
  </si>
  <si>
    <t>注２）承諾のない場合は、交付金の交付の対象者となることが確認できないため、本交付金の実施ができない場合がある。</t>
    <phoneticPr fontId="3"/>
  </si>
  <si>
    <t>注３）対象者は、個人又は一戸一法人で、協定に位置づけられている農用地の管理を行っている者。</t>
    <phoneticPr fontId="3"/>
  </si>
  <si>
    <t>単価一覧</t>
    <rPh sb="0" eb="2">
      <t>タンカ</t>
    </rPh>
    <rPh sb="2" eb="4">
      <t>イチラン</t>
    </rPh>
    <phoneticPr fontId="3"/>
  </si>
  <si>
    <t>田</t>
    <rPh sb="0" eb="1">
      <t>デン</t>
    </rPh>
    <phoneticPr fontId="3"/>
  </si>
  <si>
    <t>緩傾斜</t>
    <rPh sb="0" eb="3">
      <t>カンケイシャ</t>
    </rPh>
    <phoneticPr fontId="3"/>
  </si>
  <si>
    <t>高齢化・耕作放棄率</t>
    <rPh sb="0" eb="3">
      <t>コウレイカ</t>
    </rPh>
    <rPh sb="4" eb="6">
      <t>コウサク</t>
    </rPh>
    <rPh sb="6" eb="8">
      <t>ホウキ</t>
    </rPh>
    <rPh sb="8" eb="9">
      <t>リツ</t>
    </rPh>
    <phoneticPr fontId="3"/>
  </si>
  <si>
    <t>交付対象外</t>
    <rPh sb="0" eb="2">
      <t>コウフ</t>
    </rPh>
    <rPh sb="2" eb="4">
      <t>タイショウ</t>
    </rPh>
    <rPh sb="4" eb="5">
      <t>ガイ</t>
    </rPh>
    <phoneticPr fontId="3"/>
  </si>
  <si>
    <t>協定に含めない管理すべき農用地</t>
    <rPh sb="0" eb="2">
      <t>キョウテイ</t>
    </rPh>
    <rPh sb="3" eb="4">
      <t>フク</t>
    </rPh>
    <rPh sb="7" eb="9">
      <t>カンリ</t>
    </rPh>
    <rPh sb="12" eb="15">
      <t>ノウヨウチ</t>
    </rPh>
    <phoneticPr fontId="3"/>
  </si>
  <si>
    <t>畑</t>
    <rPh sb="0" eb="1">
      <t>ハタ</t>
    </rPh>
    <phoneticPr fontId="3"/>
  </si>
  <si>
    <t>草地</t>
    <rPh sb="0" eb="2">
      <t>ソウチ</t>
    </rPh>
    <phoneticPr fontId="3"/>
  </si>
  <si>
    <t>採草放牧地</t>
    <rPh sb="0" eb="2">
      <t>サイソウ</t>
    </rPh>
    <rPh sb="2" eb="4">
      <t>ホウボク</t>
    </rPh>
    <rPh sb="4" eb="5">
      <t>チ</t>
    </rPh>
    <phoneticPr fontId="3"/>
  </si>
  <si>
    <t>草地比率の高い草地</t>
    <rPh sb="0" eb="2">
      <t>ソウチ</t>
    </rPh>
    <rPh sb="2" eb="4">
      <t>ヒリツ</t>
    </rPh>
    <rPh sb="5" eb="6">
      <t>タカ</t>
    </rPh>
    <rPh sb="7" eb="9">
      <t>ソウチ</t>
    </rPh>
    <phoneticPr fontId="3"/>
  </si>
  <si>
    <t>地目、傾斜</t>
    <rPh sb="0" eb="2">
      <t>チモク</t>
    </rPh>
    <rPh sb="3" eb="5">
      <t>ケイシャ</t>
    </rPh>
    <phoneticPr fontId="3"/>
  </si>
  <si>
    <t>交付単価</t>
    <rPh sb="0" eb="2">
      <t>コウフ</t>
    </rPh>
    <rPh sb="2" eb="4">
      <t>タンカ</t>
    </rPh>
    <phoneticPr fontId="3"/>
  </si>
  <si>
    <t>農用地の現況及び活動内容</t>
    <phoneticPr fontId="3"/>
  </si>
  <si>
    <t>土地改良通年施行</t>
    <phoneticPr fontId="3"/>
  </si>
  <si>
    <t>中核的リーダーの人数（人）</t>
    <rPh sb="0" eb="3">
      <t>チュウカクテキ</t>
    </rPh>
    <rPh sb="8" eb="10">
      <t>ニンズウ</t>
    </rPh>
    <rPh sb="11" eb="12">
      <t>ニン</t>
    </rPh>
    <phoneticPr fontId="3"/>
  </si>
  <si>
    <t>協定参加者に占める中核的リーダーの割合（％）</t>
    <rPh sb="0" eb="2">
      <t>キョウテイ</t>
    </rPh>
    <rPh sb="2" eb="5">
      <t>サンカシャ</t>
    </rPh>
    <rPh sb="6" eb="7">
      <t>シ</t>
    </rPh>
    <rPh sb="9" eb="12">
      <t>チュウカクテキ</t>
    </rPh>
    <rPh sb="17" eb="19">
      <t>ワリアイ</t>
    </rPh>
    <phoneticPr fontId="3"/>
  </si>
  <si>
    <t>単価区分</t>
    <rPh sb="0" eb="2">
      <t>タンカ</t>
    </rPh>
    <rPh sb="2" eb="4">
      <t>クブン</t>
    </rPh>
    <phoneticPr fontId="3"/>
  </si>
  <si>
    <t>ア）水路清掃</t>
    <phoneticPr fontId="3"/>
  </si>
  <si>
    <t>イ）草刈り</t>
    <phoneticPr fontId="3"/>
  </si>
  <si>
    <t>ア）簡易補修</t>
    <rPh sb="2" eb="4">
      <t>カンイ</t>
    </rPh>
    <rPh sb="4" eb="6">
      <t>ホシュウ</t>
    </rPh>
    <phoneticPr fontId="3"/>
  </si>
  <si>
    <t>）</t>
    <phoneticPr fontId="3"/>
  </si>
  <si>
    <t>（配分割合：</t>
    <phoneticPr fontId="3"/>
  </si>
  <si>
    <t>～</t>
    <phoneticPr fontId="3"/>
  </si>
  <si>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3"/>
  </si>
  <si>
    <t>対象農用地面積（㎡）</t>
    <phoneticPr fontId="3"/>
  </si>
  <si>
    <t>１　集落協定の管理体制（構成員の役割分担）</t>
    <phoneticPr fontId="3"/>
  </si>
  <si>
    <t>役職名等</t>
  </si>
  <si>
    <t>氏名</t>
    <rPh sb="0" eb="2">
      <t>シメイ</t>
    </rPh>
    <phoneticPr fontId="3"/>
  </si>
  <si>
    <t>代表者</t>
    <rPh sb="0" eb="3">
      <t>ダイヒョウシャ</t>
    </rPh>
    <phoneticPr fontId="3"/>
  </si>
  <si>
    <t>書記担当</t>
    <phoneticPr fontId="3"/>
  </si>
  <si>
    <t>会計担当</t>
    <phoneticPr fontId="3"/>
  </si>
  <si>
    <t>共同機械担当</t>
    <phoneticPr fontId="3"/>
  </si>
  <si>
    <t>土地改良施設担当</t>
    <phoneticPr fontId="3"/>
  </si>
  <si>
    <t>法面点検担当</t>
    <phoneticPr fontId="3"/>
  </si>
  <si>
    <t>注）事務作業が一部の者に集中して過大な負担となっていないか、事務作業を担う者への報酬が適正な水準となっているか等について、協定参加者で確認すること。</t>
    <phoneticPr fontId="3"/>
  </si>
  <si>
    <t>２　集落協定上の基幹的活動において中核的なリーダーとしての役割を果たす担い手として指定する者</t>
    <phoneticPr fontId="3"/>
  </si>
  <si>
    <t>第２  農用地の管理方法</t>
    <phoneticPr fontId="3"/>
  </si>
  <si>
    <t>　以下の項目のうち該当項目に○印を記入</t>
    <phoneticPr fontId="3"/>
  </si>
  <si>
    <t>内                 容</t>
    <phoneticPr fontId="3"/>
  </si>
  <si>
    <t>(1) 農用地</t>
    <phoneticPr fontId="3"/>
  </si>
  <si>
    <t>①耕作者が農作業を継続できなくなった場合には、速やかに農業委員会のあっせんを受ける。</t>
    <phoneticPr fontId="3"/>
  </si>
  <si>
    <t>②農業公社が受託する。</t>
    <phoneticPr fontId="3"/>
  </si>
  <si>
    <t>③集落協定参加者が協定内容に従って管理する。</t>
    <phoneticPr fontId="3"/>
  </si>
  <si>
    <t>④その他（　　　　　　　　　　　　　　　　）</t>
    <phoneticPr fontId="3"/>
  </si>
  <si>
    <t>(2) 水路・農道等</t>
    <phoneticPr fontId="3"/>
  </si>
  <si>
    <t>①協定参加者全員で泥上げ、草刈りを行う。</t>
    <phoneticPr fontId="3"/>
  </si>
  <si>
    <t>②集落申し合わせ事項により定期的な除草等の作業を行う。</t>
    <phoneticPr fontId="3"/>
  </si>
  <si>
    <t>第３　協定対象となる農用地</t>
    <phoneticPr fontId="3"/>
  </si>
  <si>
    <t>第４  集落マスタープラン（必須事項）</t>
    <phoneticPr fontId="3"/>
  </si>
  <si>
    <t>協定農用地
面積</t>
    <phoneticPr fontId="3"/>
  </si>
  <si>
    <t>③既荒廃農地を協定農用地に含めない場合には、協定農用地に悪影響を与えないよう草刈り、防虫対策等の保全管理を行う。</t>
    <phoneticPr fontId="3"/>
  </si>
  <si>
    <t>④農地法面の崩壊を未然に防止するため、集落内の担い手を中心に定期的な点検を行う。　</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</si>
  <si>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</si>
  <si>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</si>
  <si>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</si>
  <si>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</si>
  <si>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</si>
  <si>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</si>
  <si>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</si>
  <si>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</si>
  <si>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</si>
  <si>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　【体制整備単価の場合に使用】</t>
    <phoneticPr fontId="3"/>
  </si>
  <si>
    <t>第８  農業生産活動等の体制整備として取り組むべき事項（体制整備単価交付必須事項）</t>
    <phoneticPr fontId="3"/>
  </si>
  <si>
    <t>取　り　組　む　べ　き　事　項</t>
    <phoneticPr fontId="3"/>
  </si>
  <si>
    <t>第９　加算措置適用のために取り組むべき事項（加算措置必須要件）</t>
    <phoneticPr fontId="3"/>
  </si>
  <si>
    <t>（別紙様式３）</t>
    <rPh sb="1" eb="3">
      <t>ベッシ</t>
    </rPh>
    <rPh sb="3" eb="5">
      <t>ヨウシキ</t>
    </rPh>
    <phoneticPr fontId="3"/>
  </si>
  <si>
    <t>協定対象施設の管理方法</t>
    <phoneticPr fontId="3"/>
  </si>
  <si>
    <t>区   分</t>
    <phoneticPr fontId="3"/>
  </si>
  <si>
    <t>施　 　設</t>
    <phoneticPr fontId="3"/>
  </si>
  <si>
    <t>管理作業者</t>
    <phoneticPr fontId="3"/>
  </si>
  <si>
    <t>管理方法等</t>
    <phoneticPr fontId="3"/>
  </si>
  <si>
    <t xml:space="preserve"> 管理作業の
 代  表  者</t>
    <phoneticPr fontId="3"/>
  </si>
  <si>
    <t>用水路</t>
    <rPh sb="0" eb="1">
      <t>ヨウ</t>
    </rPh>
    <phoneticPr fontId="3"/>
  </si>
  <si>
    <t>排水路</t>
    <phoneticPr fontId="3"/>
  </si>
  <si>
    <t>傾斜</t>
    <rPh sb="0" eb="2">
      <t>ケイシャ</t>
    </rPh>
    <phoneticPr fontId="3"/>
  </si>
  <si>
    <t>耕作地</t>
    <rPh sb="0" eb="2">
      <t>コウサク</t>
    </rPh>
    <rPh sb="2" eb="3">
      <t>チ</t>
    </rPh>
    <phoneticPr fontId="3"/>
  </si>
  <si>
    <t>その他（具体的活動内容欄に記入）</t>
    <rPh sb="4" eb="7">
      <t>グタイテキ</t>
    </rPh>
    <rPh sb="7" eb="9">
      <t>カツドウ</t>
    </rPh>
    <rPh sb="9" eb="11">
      <t>ナイヨウ</t>
    </rPh>
    <rPh sb="11" eb="12">
      <t>ラン</t>
    </rPh>
    <phoneticPr fontId="3"/>
  </si>
  <si>
    <t>農用地の現況</t>
    <phoneticPr fontId="3"/>
  </si>
  <si>
    <t>第５　農業生産活動等として取り組むべき事項</t>
    <phoneticPr fontId="3"/>
  </si>
  <si>
    <t>第６　促進計画の「その他促進計画の実施に関し当該市町村が必要と認める事項」により
　　規定すべき事項</t>
    <phoneticPr fontId="3"/>
  </si>
  <si>
    <t>第７  交付金の使用方法等</t>
    <phoneticPr fontId="3"/>
  </si>
  <si>
    <t>棚田地域振興活動加算</t>
    <phoneticPr fontId="3"/>
  </si>
  <si>
    <t>　多面的機能支払交付金実施要綱別紙１第５の２に基づく活動計画に定める施設と同一。</t>
    <phoneticPr fontId="3"/>
  </si>
  <si>
    <t>こちらのセルには関数が入っているので変更しないでください。</t>
    <rPh sb="8" eb="10">
      <t>カンスウ</t>
    </rPh>
    <rPh sb="11" eb="12">
      <t>ハイ</t>
    </rPh>
    <rPh sb="18" eb="20">
      <t>ヘンコウ</t>
    </rPh>
    <phoneticPr fontId="3"/>
  </si>
  <si>
    <t>〇</t>
    <phoneticPr fontId="3"/>
  </si>
  <si>
    <t>農用地の内訳等及びネットワーク化活動計画</t>
    <phoneticPr fontId="3"/>
  </si>
  <si>
    <t>注１）「農用地の内訳等」は集落協定書に添付し、提出期限（当該年度の６月30日、令和７年度においては８月31日）までに協定農用地の存する市町村長に提出する。</t>
    <phoneticPr fontId="3"/>
  </si>
  <si>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3"/>
  </si>
  <si>
    <t>解消する遊休農地面積</t>
    <rPh sb="0" eb="2">
      <t>カイショウ</t>
    </rPh>
    <rPh sb="4" eb="5">
      <t>アソ</t>
    </rPh>
    <rPh sb="5" eb="6">
      <t>ヤス</t>
    </rPh>
    <rPh sb="6" eb="8">
      <t>ノウチ</t>
    </rPh>
    <rPh sb="8" eb="10">
      <t>メンセキ</t>
    </rPh>
    <phoneticPr fontId="3"/>
  </si>
  <si>
    <t>円</t>
    <rPh sb="0" eb="1">
      <t>エン</t>
    </rPh>
    <phoneticPr fontId="3"/>
  </si>
  <si>
    <t>注５：他の市町村で環境保全型農業直接支払を実施している場合は、その市町村名を全て記載すること。</t>
    <phoneticPr fontId="3"/>
  </si>
  <si>
    <t>注７：「多面的機能支払」のみに取り組む場合、住所の記入は不要。</t>
    <phoneticPr fontId="3"/>
  </si>
  <si>
    <t>他の市町村で環境保全型農業直接支払を実施している場合は、その市町村名を全て記載</t>
    <phoneticPr fontId="3"/>
  </si>
  <si>
    <t>みどり認定</t>
    <rPh sb="3" eb="5">
      <t>ニンテイ</t>
    </rPh>
    <phoneticPr fontId="3"/>
  </si>
  <si>
    <t>注１）面積×上限単価（円）は、面積（㎡）の千分の一の値に上限単価（円/10a）を乗じた額とする。</t>
    <phoneticPr fontId="3"/>
  </si>
  <si>
    <t>注２）加算上限額（円）は、面積×上限単価（円）の合計額とする。</t>
    <phoneticPr fontId="3"/>
  </si>
  <si>
    <t>　３　ネットワーク化加算</t>
    <phoneticPr fontId="3"/>
  </si>
  <si>
    <t>上限単価
（円/10a）</t>
    <rPh sb="0" eb="2">
      <t>ジョウゲン</t>
    </rPh>
    <phoneticPr fontId="3"/>
  </si>
  <si>
    <t>面積×上限単価
（円）</t>
    <rPh sb="3" eb="5">
      <t>ジョウゲン</t>
    </rPh>
    <phoneticPr fontId="3"/>
  </si>
  <si>
    <t>加算上限額
（円）</t>
    <rPh sb="2" eb="4">
      <t>ジョウゲン</t>
    </rPh>
    <phoneticPr fontId="3"/>
  </si>
  <si>
    <t>注２）加算上限額（円）は、面積×上限単価の計（円）及び100万円のうち、いずれか低い額とする。ただし、統合については、統合前の協定単位で上限を設定する。</t>
    <phoneticPr fontId="3"/>
  </si>
  <si>
    <t>ネットワーク化加算</t>
    <phoneticPr fontId="3"/>
  </si>
  <si>
    <t>上限
単価</t>
    <rPh sb="0" eb="2">
      <t>ジョウゲン</t>
    </rPh>
    <phoneticPr fontId="3"/>
  </si>
  <si>
    <t>交付
上限額</t>
    <rPh sb="3" eb="5">
      <t>ジョウゲン</t>
    </rPh>
    <phoneticPr fontId="3"/>
  </si>
  <si>
    <t>交付基準（傾斜等）</t>
    <phoneticPr fontId="3"/>
  </si>
  <si>
    <t>上限単価
(円/10a)</t>
    <rPh sb="0" eb="2">
      <t>ジョウゲン</t>
    </rPh>
    <phoneticPr fontId="3"/>
  </si>
  <si>
    <t>面積×上限単価の計
（円）</t>
    <rPh sb="3" eb="5">
      <t>ジョウゲン</t>
    </rPh>
    <phoneticPr fontId="3"/>
  </si>
  <si>
    <t>加算上限額
（円）</t>
    <rPh sb="0" eb="2">
      <t>カサン</t>
    </rPh>
    <phoneticPr fontId="3"/>
  </si>
  <si>
    <t>　　ネットワーク化又は統合状況</t>
    <rPh sb="8" eb="9">
      <t>カ</t>
    </rPh>
    <rPh sb="9" eb="10">
      <t>マタ</t>
    </rPh>
    <phoneticPr fontId="3"/>
  </si>
  <si>
    <t>統合する集落協定名</t>
    <rPh sb="0" eb="2">
      <t>トウゴウ</t>
    </rPh>
    <rPh sb="4" eb="6">
      <t>シュウラク</t>
    </rPh>
    <rPh sb="8" eb="9">
      <t>メイ</t>
    </rPh>
    <phoneticPr fontId="3"/>
  </si>
  <si>
    <t>　　４　スマート農業加算</t>
    <rPh sb="8" eb="10">
      <t>ノウギョウ</t>
    </rPh>
    <phoneticPr fontId="3"/>
  </si>
  <si>
    <t>スマート農業加算</t>
    <rPh sb="4" eb="6">
      <t>ノウギョウ</t>
    </rPh>
    <phoneticPr fontId="3"/>
  </si>
  <si>
    <t>注２）加算上限額（円）は、面積×上限単価（円）及び200万円のうち、いずれか低い額とする。</t>
    <phoneticPr fontId="3"/>
  </si>
  <si>
    <t>加算上限額
（円）</t>
    <rPh sb="0" eb="2">
      <t>カサン</t>
    </rPh>
    <rPh sb="2" eb="5">
      <t>ジョウゲンガク</t>
    </rPh>
    <phoneticPr fontId="3"/>
  </si>
  <si>
    <t>　　５　集落機能強化加算の経過措置</t>
    <rPh sb="4" eb="12">
      <t>シュウラクキノウキョウカカサン</t>
    </rPh>
    <rPh sb="13" eb="17">
      <t>ケイカソチ</t>
    </rPh>
    <phoneticPr fontId="3"/>
  </si>
  <si>
    <t>注１）面積×上限単価（円）は、面積（㎡）の千分の一の値に上限単価（円/10a）を乗じた額とする。</t>
    <phoneticPr fontId="3"/>
  </si>
  <si>
    <t>集落機能強化加算の経過措置</t>
    <phoneticPr fontId="3"/>
  </si>
  <si>
    <t>○農用地の内訳等</t>
    <phoneticPr fontId="3"/>
  </si>
  <si>
    <t>⑤農用地の管理</t>
    <rPh sb="1" eb="4">
      <t>ノウヨウチ</t>
    </rPh>
    <rPh sb="5" eb="7">
      <t>カンリ</t>
    </rPh>
    <phoneticPr fontId="3"/>
  </si>
  <si>
    <t>⑥管理者</t>
    <rPh sb="1" eb="4">
      <t>カンリシャ</t>
    </rPh>
    <phoneticPr fontId="3"/>
  </si>
  <si>
    <t>⑦個人配分を受ける所得超過者の引受地</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</si>
  <si>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</si>
  <si>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</si>
  <si>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</si>
  <si>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</si>
  <si>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</si>
  <si>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　ネットワーク化活動計画を作成する。</t>
    <rPh sb="7" eb="8">
      <t>カ</t>
    </rPh>
    <rPh sb="8" eb="12">
      <t>カツドウケイカク</t>
    </rPh>
    <phoneticPr fontId="3"/>
  </si>
  <si>
    <t>別紙様式２に定めるネットワーク化活動計画を令和11年度までに作成する。</t>
    <rPh sb="15" eb="16">
      <t>カ</t>
    </rPh>
    <rPh sb="16" eb="20">
      <t>カツドウケイカク</t>
    </rPh>
    <phoneticPr fontId="3"/>
  </si>
  <si>
    <t>③ネットワーク化加算</t>
    <rPh sb="7" eb="8">
      <t>カ</t>
    </rPh>
    <phoneticPr fontId="3"/>
  </si>
  <si>
    <t>④スマート農業加算</t>
    <rPh sb="5" eb="7">
      <t>ノウギョウ</t>
    </rPh>
    <phoneticPr fontId="3"/>
  </si>
  <si>
    <t>⑤集落機能強化加算の経過措置</t>
    <phoneticPr fontId="3"/>
  </si>
  <si>
    <t>現状は、取組期間の開始年度における地域の現状を記載する。</t>
    <phoneticPr fontId="3"/>
  </si>
  <si>
    <t>道　路</t>
    <phoneticPr fontId="3"/>
  </si>
  <si>
    <t>ネットワーク化活動計画</t>
    <rPh sb="6" eb="11">
      <t>カカツドウケイカク</t>
    </rPh>
    <phoneticPr fontId="3"/>
  </si>
  <si>
    <t>ネットワーク化活動計画を作成する</t>
    <rPh sb="6" eb="11">
      <t>カカツドウケイカク</t>
    </rPh>
    <rPh sb="12" eb="14">
      <t>サクセイ</t>
    </rPh>
    <phoneticPr fontId="3"/>
  </si>
  <si>
    <t>ネットワーク化活動計画を作成しない</t>
    <rPh sb="6" eb="11">
      <t>カカツドウケイカク</t>
    </rPh>
    <rPh sb="12" eb="14">
      <t>サクセイ</t>
    </rPh>
    <phoneticPr fontId="3"/>
  </si>
  <si>
    <t>ネットワーク化活動計画＋目＋傾斜</t>
    <rPh sb="6" eb="11">
      <t>カカツドウケイカク</t>
    </rPh>
    <rPh sb="12" eb="13">
      <t>メ</t>
    </rPh>
    <rPh sb="14" eb="16">
      <t>ケイシャ</t>
    </rPh>
    <phoneticPr fontId="3"/>
  </si>
  <si>
    <t>維持管理農用地</t>
    <rPh sb="4" eb="7">
      <t>ノウヨウチ</t>
    </rPh>
    <phoneticPr fontId="3"/>
  </si>
  <si>
    <t>荒廃農地</t>
    <phoneticPr fontId="3"/>
  </si>
  <si>
    <t>被災地</t>
    <phoneticPr fontId="3"/>
  </si>
  <si>
    <t>１．体制整備の基本方針</t>
    <rPh sb="2" eb="6">
      <t>タイセイセイビ</t>
    </rPh>
    <rPh sb="7" eb="11">
      <t>キホンホウシン</t>
    </rPh>
    <phoneticPr fontId="3"/>
  </si>
  <si>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phoneticPr fontId="3"/>
  </si>
  <si>
    <t>１－３．体制整備のために行おうとする取組</t>
    <rPh sb="4" eb="8">
      <t>タイセイセイビ</t>
    </rPh>
    <rPh sb="12" eb="13">
      <t>オコナ</t>
    </rPh>
    <rPh sb="18" eb="20">
      <t>トリクミ</t>
    </rPh>
    <phoneticPr fontId="3"/>
  </si>
  <si>
    <r>
      <t>該当</t>
    </r>
    <r>
      <rPr>
        <vertAlign val="superscript"/>
        <sz val="11"/>
        <rFont val="ＭＳ 明朝"/>
        <family val="1"/>
        <charset val="128"/>
      </rPr>
      <t>注１）</t>
    </r>
    <rPh sb="0" eb="2">
      <t>ガイトウ</t>
    </rPh>
    <rPh sb="2" eb="3">
      <t>チュウ</t>
    </rPh>
    <phoneticPr fontId="60"/>
  </si>
  <si>
    <t>取組</t>
    <rPh sb="0" eb="2">
      <t>トリクミ</t>
    </rPh>
    <phoneticPr fontId="60"/>
  </si>
  <si>
    <t>対象協定</t>
    <rPh sb="0" eb="4">
      <t>タイショウキョウテイ</t>
    </rPh>
    <phoneticPr fontId="60"/>
  </si>
  <si>
    <t>要記載項目</t>
    <rPh sb="0" eb="3">
      <t>ヨウキサイ</t>
    </rPh>
    <rPh sb="3" eb="5">
      <t>コウモク</t>
    </rPh>
    <phoneticPr fontId="60"/>
  </si>
  <si>
    <r>
      <t>①ネットワーク化</t>
    </r>
    <r>
      <rPr>
        <vertAlign val="superscript"/>
        <sz val="11"/>
        <rFont val="ＭＳ 明朝"/>
        <family val="1"/>
        <charset val="128"/>
      </rPr>
      <t>注２）</t>
    </r>
    <rPh sb="7" eb="8">
      <t>カ</t>
    </rPh>
    <rPh sb="8" eb="9">
      <t>チュウ</t>
    </rPh>
    <phoneticPr fontId="60"/>
  </si>
  <si>
    <t>新たにネットワーク化を行い10ha以上のネットワークを形成する集落協定</t>
    <phoneticPr fontId="60"/>
  </si>
  <si>
    <t>２－１～２－７</t>
    <phoneticPr fontId="60"/>
  </si>
  <si>
    <t>新たにネットワーク化を行う予定はないが、既に10ha以上のネットワークを形成しており、体制の維持、向上を図ろうとする集落協定</t>
    <phoneticPr fontId="60"/>
  </si>
  <si>
    <r>
      <t>②統合</t>
    </r>
    <r>
      <rPr>
        <vertAlign val="superscript"/>
        <sz val="11"/>
        <rFont val="ＭＳ 明朝"/>
        <family val="1"/>
        <charset val="128"/>
      </rPr>
      <t>注３）</t>
    </r>
    <rPh sb="1" eb="3">
      <t>トウゴウ</t>
    </rPh>
    <rPh sb="3" eb="4">
      <t>チュウ</t>
    </rPh>
    <phoneticPr fontId="60"/>
  </si>
  <si>
    <t>新たに統合を行い10ha以上の集落協定を形成する集落協定</t>
    <phoneticPr fontId="60"/>
  </si>
  <si>
    <t>３－１～３－５</t>
    <phoneticPr fontId="60"/>
  </si>
  <si>
    <t>新たに統合を行う予定はないが、既に10ha以上の集落協定となっており、体制の維持、向上を図ろうとする集落協定</t>
    <phoneticPr fontId="60"/>
  </si>
  <si>
    <t>３－２、
３－６、３－７</t>
    <phoneticPr fontId="60"/>
  </si>
  <si>
    <r>
      <t>③多様な組織等の参画</t>
    </r>
    <r>
      <rPr>
        <vertAlign val="superscript"/>
        <sz val="11"/>
        <rFont val="ＭＳ 明朝"/>
        <family val="1"/>
        <charset val="128"/>
      </rPr>
      <t>注４）</t>
    </r>
    <rPh sb="1" eb="3">
      <t>タヨウ</t>
    </rPh>
    <rPh sb="4" eb="7">
      <t>ソシキトウ</t>
    </rPh>
    <rPh sb="8" eb="10">
      <t>サンカク</t>
    </rPh>
    <rPh sb="10" eb="11">
      <t>チュウ</t>
    </rPh>
    <phoneticPr fontId="60"/>
  </si>
  <si>
    <t>１組織以上の農業者団体以外の組織又は構成員の10%以上の非農業者が活動に参画する集落協定</t>
    <phoneticPr fontId="60"/>
  </si>
  <si>
    <t>４－１～４－３</t>
    <phoneticPr fontId="60"/>
  </si>
  <si>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phoneticPr fontId="3"/>
  </si>
  <si>
    <t>○ネットワーク化活動計画</t>
    <rPh sb="7" eb="8">
      <t>カ</t>
    </rPh>
    <rPh sb="8" eb="12">
      <t>カツドウケイカク</t>
    </rPh>
    <phoneticPr fontId="3"/>
  </si>
  <si>
    <t>１－１．集落協定名</t>
    <rPh sb="4" eb="8">
      <t>シュウラクキョウテイ</t>
    </rPh>
    <rPh sb="8" eb="9">
      <t>メイ</t>
    </rPh>
    <phoneticPr fontId="3"/>
  </si>
  <si>
    <t>１－２．ネットワーク化活動計画作成時点</t>
    <rPh sb="10" eb="15">
      <t>カカツドウケイカク</t>
    </rPh>
    <rPh sb="15" eb="19">
      <t>サクセイジテン</t>
    </rPh>
    <phoneticPr fontId="3"/>
  </si>
  <si>
    <t>当初</t>
    <rPh sb="0" eb="2">
      <t>トウショ</t>
    </rPh>
    <phoneticPr fontId="60"/>
  </si>
  <si>
    <t>第１回変更</t>
    <rPh sb="0" eb="1">
      <t>ダイ</t>
    </rPh>
    <rPh sb="2" eb="3">
      <t>カイ</t>
    </rPh>
    <rPh sb="3" eb="5">
      <t>ヘンコウ</t>
    </rPh>
    <phoneticPr fontId="60"/>
  </si>
  <si>
    <t>第２回変更</t>
    <rPh sb="0" eb="1">
      <t>ダイ</t>
    </rPh>
    <rPh sb="2" eb="3">
      <t>カイ</t>
    </rPh>
    <rPh sb="3" eb="5">
      <t>ヘンコウ</t>
    </rPh>
    <phoneticPr fontId="60"/>
  </si>
  <si>
    <t>第３回変更</t>
    <rPh sb="0" eb="1">
      <t>ダイ</t>
    </rPh>
    <rPh sb="2" eb="3">
      <t>カイ</t>
    </rPh>
    <rPh sb="3" eb="5">
      <t>ヘンコウ</t>
    </rPh>
    <phoneticPr fontId="60"/>
  </si>
  <si>
    <t>２．ネットワーク化の計画</t>
    <rPh sb="8" eb="9">
      <t>カ</t>
    </rPh>
    <rPh sb="10" eb="12">
      <t>ケイカク</t>
    </rPh>
    <phoneticPr fontId="3"/>
  </si>
  <si>
    <t>注１）ネットワーク化を行っている、又は行おうとする他の集落協定のネットワーク化活動計画におけるネットワーク化の計画と整合がとれたものとすること。
注２）２－１～２－７の全てを記載すること。</t>
    <phoneticPr fontId="3"/>
  </si>
  <si>
    <t>２－１．ネットワークの名称（予定）</t>
    <rPh sb="11" eb="13">
      <t>メイショウ</t>
    </rPh>
    <rPh sb="14" eb="16">
      <t>ヨテイ</t>
    </rPh>
    <phoneticPr fontId="3"/>
  </si>
  <si>
    <t>２－２．ネットワークに参加する集落協定</t>
    <rPh sb="11" eb="13">
      <t>サンカ</t>
    </rPh>
    <rPh sb="15" eb="19">
      <t>シュウラクキョウテイ</t>
    </rPh>
    <phoneticPr fontId="3"/>
  </si>
  <si>
    <t>集落協定名</t>
    <rPh sb="0" eb="4">
      <t>シュウラクキョウテイ</t>
    </rPh>
    <rPh sb="4" eb="5">
      <t>メイ</t>
    </rPh>
    <phoneticPr fontId="60"/>
  </si>
  <si>
    <t>協定面積</t>
    <rPh sb="0" eb="4">
      <t>キョウテイメンセキ</t>
    </rPh>
    <phoneticPr fontId="60"/>
  </si>
  <si>
    <t>地域計画</t>
    <rPh sb="0" eb="4">
      <t>チイキケイカク</t>
    </rPh>
    <phoneticPr fontId="60"/>
  </si>
  <si>
    <t>現在の連携状況</t>
    <rPh sb="0" eb="2">
      <t>ゲンザイ</t>
    </rPh>
    <rPh sb="3" eb="7">
      <t>レンケイジョウキョウ</t>
    </rPh>
    <phoneticPr fontId="60"/>
  </si>
  <si>
    <t>自協定が存する計画区域内</t>
    <rPh sb="0" eb="3">
      <t>ジキョウテイ</t>
    </rPh>
    <rPh sb="4" eb="5">
      <t>ゾン</t>
    </rPh>
    <rPh sb="7" eb="12">
      <t>ケイカククイキナイ</t>
    </rPh>
    <phoneticPr fontId="60"/>
  </si>
  <si>
    <t>別の計画区域内</t>
    <rPh sb="0" eb="1">
      <t>ベツ</t>
    </rPh>
    <rPh sb="2" eb="7">
      <t>ケイカククイキナイ</t>
    </rPh>
    <phoneticPr fontId="60"/>
  </si>
  <si>
    <t>連携済</t>
    <rPh sb="0" eb="3">
      <t>レンケイズ</t>
    </rPh>
    <phoneticPr fontId="60"/>
  </si>
  <si>
    <t>今後連携</t>
    <rPh sb="0" eb="4">
      <t>コンゴレンケイ</t>
    </rPh>
    <phoneticPr fontId="60"/>
  </si>
  <si>
    <t>（自協定）</t>
  </si>
  <si>
    <t>合計</t>
  </si>
  <si>
    <t>注）合計協定面積は10ha以上であること。</t>
    <phoneticPr fontId="3"/>
  </si>
  <si>
    <t>２－３．ネットワーク化で解決しようとする課題</t>
    <rPh sb="10" eb="11">
      <t>カ</t>
    </rPh>
    <rPh sb="12" eb="14">
      <t>カイケツ</t>
    </rPh>
    <rPh sb="20" eb="22">
      <t>カダイ</t>
    </rPh>
    <phoneticPr fontId="3"/>
  </si>
  <si>
    <t>該当</t>
    <rPh sb="0" eb="2">
      <t>ガイトウ</t>
    </rPh>
    <phoneticPr fontId="60"/>
  </si>
  <si>
    <t>①リーダーの人材不足</t>
    <rPh sb="6" eb="10">
      <t>ジンザイブソク</t>
    </rPh>
    <phoneticPr fontId="60"/>
  </si>
  <si>
    <t>⑤農作業機械や施設の不足</t>
    <rPh sb="1" eb="6">
      <t>ノウサギョウキカイ</t>
    </rPh>
    <rPh sb="7" eb="9">
      <t>シセツ</t>
    </rPh>
    <rPh sb="10" eb="12">
      <t>フソク</t>
    </rPh>
    <phoneticPr fontId="60"/>
  </si>
  <si>
    <t>②事務担当者の人材不足</t>
    <rPh sb="1" eb="6">
      <t>ジムタントウシャ</t>
    </rPh>
    <rPh sb="7" eb="11">
      <t>ジンザイブソク</t>
    </rPh>
    <phoneticPr fontId="60"/>
  </si>
  <si>
    <t>⑥知見や技術の不足</t>
    <rPh sb="1" eb="3">
      <t>チケン</t>
    </rPh>
    <rPh sb="4" eb="6">
      <t>ギジュツ</t>
    </rPh>
    <rPh sb="7" eb="9">
      <t>フソク</t>
    </rPh>
    <phoneticPr fontId="60"/>
  </si>
  <si>
    <t>③共同取組活動参加者の附則</t>
    <rPh sb="1" eb="3">
      <t>キョウドウ</t>
    </rPh>
    <rPh sb="3" eb="7">
      <t>トリクミカツドウ</t>
    </rPh>
    <rPh sb="7" eb="10">
      <t>サンカシャ</t>
    </rPh>
    <rPh sb="11" eb="13">
      <t>フソク</t>
    </rPh>
    <phoneticPr fontId="60"/>
  </si>
  <si>
    <t>④農業の担い手の人材不足</t>
    <rPh sb="1" eb="3">
      <t>ノウギョウ</t>
    </rPh>
    <rPh sb="4" eb="5">
      <t>ニナ</t>
    </rPh>
    <rPh sb="6" eb="7">
      <t>テ</t>
    </rPh>
    <rPh sb="8" eb="12">
      <t>ジンザイブソク</t>
    </rPh>
    <phoneticPr fontId="60"/>
  </si>
  <si>
    <t>注）地域計画や集落マスタープラン、第５期対策で作成した集落戦略に位置付けられた内容を踏まえて検討すること。</t>
    <phoneticPr fontId="3"/>
  </si>
  <si>
    <t>２－４．ネットワーク化により連携して実施する活動</t>
    <rPh sb="10" eb="11">
      <t>カ</t>
    </rPh>
    <rPh sb="14" eb="16">
      <t>レンケイ</t>
    </rPh>
    <rPh sb="18" eb="20">
      <t>ジッシ</t>
    </rPh>
    <rPh sb="22" eb="24">
      <t>カツドウ</t>
    </rPh>
    <phoneticPr fontId="3"/>
  </si>
  <si>
    <t>連携して実施する活動</t>
    <rPh sb="0" eb="2">
      <t>レンケイ</t>
    </rPh>
    <rPh sb="4" eb="6">
      <t>ジッシ</t>
    </rPh>
    <rPh sb="8" eb="10">
      <t>カツドウ</t>
    </rPh>
    <phoneticPr fontId="60"/>
  </si>
  <si>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60"/>
  </si>
  <si>
    <t>⑥農業の担い手育成</t>
    <rPh sb="1" eb="3">
      <t>ノウギョウ</t>
    </rPh>
    <rPh sb="4" eb="5">
      <t>ニナ</t>
    </rPh>
    <rPh sb="6" eb="7">
      <t>テ</t>
    </rPh>
    <rPh sb="7" eb="9">
      <t>イクセイ</t>
    </rPh>
    <phoneticPr fontId="60"/>
  </si>
  <si>
    <t>⑦地場農産物の加工・販売</t>
    <rPh sb="1" eb="3">
      <t>ジバ</t>
    </rPh>
    <rPh sb="3" eb="6">
      <t>ノウサンブツ</t>
    </rPh>
    <rPh sb="7" eb="9">
      <t>カコウ</t>
    </rPh>
    <rPh sb="10" eb="12">
      <t>ハンバイ</t>
    </rPh>
    <phoneticPr fontId="60"/>
  </si>
  <si>
    <t>②農地保全（草刈り、荒廃防止活動等）</t>
    <rPh sb="1" eb="3">
      <t>ノウチ</t>
    </rPh>
    <rPh sb="3" eb="5">
      <t>ホゼン</t>
    </rPh>
    <rPh sb="6" eb="8">
      <t>クサカ</t>
    </rPh>
    <rPh sb="10" eb="12">
      <t>コウハイ</t>
    </rPh>
    <rPh sb="12" eb="14">
      <t>ボウシ</t>
    </rPh>
    <rPh sb="14" eb="16">
      <t>カツドウ</t>
    </rPh>
    <rPh sb="16" eb="17">
      <t>トウ</t>
    </rPh>
    <phoneticPr fontId="60"/>
  </si>
  <si>
    <t>⑧鳥獣害対策</t>
    <rPh sb="1" eb="6">
      <t>チョウジュウガイタイサク</t>
    </rPh>
    <phoneticPr fontId="60"/>
  </si>
  <si>
    <t>③水路・農道等の維持管理</t>
    <rPh sb="1" eb="3">
      <t>スイロ</t>
    </rPh>
    <rPh sb="4" eb="6">
      <t>ノウドウ</t>
    </rPh>
    <rPh sb="6" eb="7">
      <t>トウ</t>
    </rPh>
    <rPh sb="8" eb="10">
      <t>イジ</t>
    </rPh>
    <rPh sb="10" eb="12">
      <t>カンリ</t>
    </rPh>
    <phoneticPr fontId="60"/>
  </si>
  <si>
    <t>⑨多面的機能を増進する活動</t>
    <rPh sb="1" eb="6">
      <t>タメンテキキノウ</t>
    </rPh>
    <rPh sb="7" eb="9">
      <t>ゾウシン</t>
    </rPh>
    <rPh sb="11" eb="13">
      <t>カツドウ</t>
    </rPh>
    <phoneticPr fontId="60"/>
  </si>
  <si>
    <t>④機械・施設の共同利用</t>
    <rPh sb="1" eb="3">
      <t>キカイ</t>
    </rPh>
    <rPh sb="4" eb="6">
      <t>シセツ</t>
    </rPh>
    <rPh sb="7" eb="9">
      <t>キョウドウ</t>
    </rPh>
    <rPh sb="9" eb="11">
      <t>リヨウ</t>
    </rPh>
    <phoneticPr fontId="60"/>
  </si>
  <si>
    <t>⑤農作業の共同化</t>
    <rPh sb="1" eb="4">
      <t>ノウサギョウ</t>
    </rPh>
    <rPh sb="5" eb="8">
      <t>キョウドウカ</t>
    </rPh>
    <phoneticPr fontId="60"/>
  </si>
  <si>
    <t>２－５．連携方法</t>
    <rPh sb="4" eb="8">
      <t>レンケイホウホウ</t>
    </rPh>
    <phoneticPr fontId="3"/>
  </si>
  <si>
    <t>連携方法</t>
    <rPh sb="0" eb="4">
      <t>レンケイホウホウ</t>
    </rPh>
    <phoneticPr fontId="60"/>
  </si>
  <si>
    <r>
      <t>①協議会型</t>
    </r>
    <r>
      <rPr>
        <vertAlign val="superscript"/>
        <sz val="11"/>
        <rFont val="ＭＳ 明朝"/>
        <family val="1"/>
        <charset val="128"/>
      </rPr>
      <t>注１）</t>
    </r>
    <rPh sb="1" eb="4">
      <t>キョウギカイ</t>
    </rPh>
    <rPh sb="4" eb="5">
      <t>ガタ</t>
    </rPh>
    <rPh sb="5" eb="6">
      <t>チュウ</t>
    </rPh>
    <phoneticPr fontId="60"/>
  </si>
  <si>
    <r>
      <t>③共同委託型</t>
    </r>
    <r>
      <rPr>
        <vertAlign val="superscript"/>
        <sz val="11"/>
        <rFont val="ＭＳ 明朝"/>
        <family val="1"/>
        <charset val="128"/>
      </rPr>
      <t>注３）</t>
    </r>
    <rPh sb="1" eb="5">
      <t>キョウドウイタク</t>
    </rPh>
    <rPh sb="5" eb="6">
      <t>ガタ</t>
    </rPh>
    <rPh sb="6" eb="7">
      <t>チュウ</t>
    </rPh>
    <phoneticPr fontId="60"/>
  </si>
  <si>
    <r>
      <t>②活動連携型</t>
    </r>
    <r>
      <rPr>
        <vertAlign val="superscript"/>
        <sz val="11"/>
        <rFont val="ＭＳ 明朝"/>
        <family val="1"/>
        <charset val="128"/>
      </rPr>
      <t>注２）</t>
    </r>
    <rPh sb="1" eb="3">
      <t>カツドウ</t>
    </rPh>
    <rPh sb="3" eb="5">
      <t>レンケイ</t>
    </rPh>
    <rPh sb="5" eb="6">
      <t>ガタ</t>
    </rPh>
    <rPh sb="6" eb="7">
      <t>チュウ</t>
    </rPh>
    <phoneticPr fontId="60"/>
  </si>
  <si>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phoneticPr fontId="3"/>
  </si>
  <si>
    <t>２－６．ネットワーク化の工程</t>
    <rPh sb="10" eb="11">
      <t>カ</t>
    </rPh>
    <rPh sb="12" eb="14">
      <t>コウテイ</t>
    </rPh>
    <phoneticPr fontId="3"/>
  </si>
  <si>
    <t>（工程の概略）</t>
    <rPh sb="1" eb="3">
      <t>コウテイ</t>
    </rPh>
    <rPh sb="4" eb="6">
      <t>ガイリャク</t>
    </rPh>
    <phoneticPr fontId="60"/>
  </si>
  <si>
    <t>R6以前</t>
    <rPh sb="2" eb="4">
      <t>イゼン</t>
    </rPh>
    <phoneticPr fontId="60"/>
  </si>
  <si>
    <t>R7</t>
    <phoneticPr fontId="60"/>
  </si>
  <si>
    <t>R8</t>
    <phoneticPr fontId="60"/>
  </si>
  <si>
    <t>R9</t>
    <phoneticPr fontId="60"/>
  </si>
  <si>
    <t>R10</t>
    <phoneticPr fontId="60"/>
  </si>
  <si>
    <t>R11</t>
    <phoneticPr fontId="60"/>
  </si>
  <si>
    <t>R12以降</t>
    <rPh sb="3" eb="5">
      <t>イコウ</t>
    </rPh>
    <phoneticPr fontId="60"/>
  </si>
  <si>
    <t>ネットワーク化に向けた話合い（協定内）</t>
    <rPh sb="6" eb="7">
      <t>カ</t>
    </rPh>
    <rPh sb="8" eb="9">
      <t>ム</t>
    </rPh>
    <rPh sb="11" eb="13">
      <t>ハナシア</t>
    </rPh>
    <rPh sb="15" eb="18">
      <t>キョウテイナイ</t>
    </rPh>
    <phoneticPr fontId="60"/>
  </si>
  <si>
    <t>ネットワーク化に向けた話合い（協定間）</t>
    <rPh sb="6" eb="7">
      <t>カ</t>
    </rPh>
    <rPh sb="8" eb="9">
      <t>ム</t>
    </rPh>
    <rPh sb="11" eb="13">
      <t>ハナシア</t>
    </rPh>
    <rPh sb="15" eb="17">
      <t>キョウテイ</t>
    </rPh>
    <rPh sb="17" eb="18">
      <t>アイダ</t>
    </rPh>
    <phoneticPr fontId="60"/>
  </si>
  <si>
    <r>
      <t>ネットワーク化により連携して実施する活動の開始</t>
    </r>
    <r>
      <rPr>
        <vertAlign val="superscript"/>
        <sz val="11"/>
        <rFont val="ＭＳ 明朝"/>
        <family val="1"/>
        <charset val="128"/>
      </rPr>
      <t>注）</t>
    </r>
    <rPh sb="6" eb="7">
      <t>カ</t>
    </rPh>
    <rPh sb="10" eb="12">
      <t>レンケイ</t>
    </rPh>
    <rPh sb="14" eb="16">
      <t>ジッシ</t>
    </rPh>
    <rPh sb="18" eb="20">
      <t>カツドウ</t>
    </rPh>
    <rPh sb="21" eb="23">
      <t>カイシ</t>
    </rPh>
    <rPh sb="23" eb="24">
      <t>チュウ</t>
    </rPh>
    <phoneticPr fontId="60"/>
  </si>
  <si>
    <t>協議会等の設置（協議会型の場合）</t>
    <rPh sb="0" eb="3">
      <t>キョウギカイ</t>
    </rPh>
    <rPh sb="3" eb="4">
      <t>トウ</t>
    </rPh>
    <rPh sb="5" eb="7">
      <t>セッチ</t>
    </rPh>
    <rPh sb="8" eb="12">
      <t>キョウギカイガタ</t>
    </rPh>
    <rPh sb="13" eb="15">
      <t>バアイ</t>
    </rPh>
    <phoneticPr fontId="60"/>
  </si>
  <si>
    <t>ネットワーク化加算の適用（加算措置を利用する場合）</t>
    <rPh sb="6" eb="7">
      <t>カ</t>
    </rPh>
    <rPh sb="7" eb="9">
      <t>カサン</t>
    </rPh>
    <rPh sb="10" eb="12">
      <t>テキヨウ</t>
    </rPh>
    <rPh sb="13" eb="17">
      <t>カサンソチ</t>
    </rPh>
    <rPh sb="18" eb="20">
      <t>リヨウ</t>
    </rPh>
    <rPh sb="22" eb="24">
      <t>バアイ</t>
    </rPh>
    <phoneticPr fontId="60"/>
  </si>
  <si>
    <t>２－７．ネットワーク化後の統合予定</t>
    <rPh sb="10" eb="11">
      <t>カ</t>
    </rPh>
    <rPh sb="11" eb="12">
      <t>ゴ</t>
    </rPh>
    <rPh sb="13" eb="15">
      <t>トウゴウ</t>
    </rPh>
    <rPh sb="15" eb="17">
      <t>ヨテイ</t>
    </rPh>
    <phoneticPr fontId="3"/>
  </si>
  <si>
    <t>統合の予定</t>
    <rPh sb="0" eb="2">
      <t>トウゴウ</t>
    </rPh>
    <rPh sb="3" eb="5">
      <t>ヨテイ</t>
    </rPh>
    <phoneticPr fontId="60"/>
  </si>
  <si>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60"/>
  </si>
  <si>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60"/>
  </si>
  <si>
    <t>③時期は未定だが将来的に統合を検討する</t>
    <rPh sb="1" eb="3">
      <t>ジキ</t>
    </rPh>
    <rPh sb="4" eb="6">
      <t>ミテイ</t>
    </rPh>
    <rPh sb="8" eb="11">
      <t>ショウライテキ</t>
    </rPh>
    <rPh sb="12" eb="14">
      <t>トウゴウ</t>
    </rPh>
    <rPh sb="15" eb="17">
      <t>ケントウ</t>
    </rPh>
    <phoneticPr fontId="60"/>
  </si>
  <si>
    <t>④未定</t>
    <rPh sb="1" eb="3">
      <t>ミテイ</t>
    </rPh>
    <phoneticPr fontId="60"/>
  </si>
  <si>
    <t>⑤統合は必要ないと考えている</t>
    <rPh sb="1" eb="3">
      <t>トウゴウ</t>
    </rPh>
    <rPh sb="4" eb="6">
      <t>ヒツヨウ</t>
    </rPh>
    <rPh sb="9" eb="10">
      <t>カンガ</t>
    </rPh>
    <phoneticPr fontId="60"/>
  </si>
  <si>
    <t>３．統合の計画</t>
    <rPh sb="2" eb="4">
      <t>トウゴウ</t>
    </rPh>
    <rPh sb="5" eb="7">
      <t>ケイカク</t>
    </rPh>
    <phoneticPr fontId="3"/>
  </si>
  <si>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phoneticPr fontId="3"/>
  </si>
  <si>
    <t>３－１．統合後の集落協定の名称（予定）</t>
    <phoneticPr fontId="3"/>
  </si>
  <si>
    <t>３－２．統合に参加する集落協定</t>
    <rPh sb="4" eb="6">
      <t>トウゴウ</t>
    </rPh>
    <rPh sb="7" eb="9">
      <t>サンカ</t>
    </rPh>
    <rPh sb="11" eb="15">
      <t>シュウラクキョウテイ</t>
    </rPh>
    <phoneticPr fontId="3"/>
  </si>
  <si>
    <t>注１）合計協定面積は10ha以上であること。
注２）統合する予定がない場合は自協定のみ記載すること。</t>
    <phoneticPr fontId="3"/>
  </si>
  <si>
    <t>３－３．統合で解決しようとする課題</t>
    <rPh sb="4" eb="6">
      <t>トウゴウ</t>
    </rPh>
    <rPh sb="7" eb="9">
      <t>カイケツ</t>
    </rPh>
    <rPh sb="15" eb="17">
      <t>カダイ</t>
    </rPh>
    <phoneticPr fontId="3"/>
  </si>
  <si>
    <t>③共同取組活動参加者の不足</t>
    <rPh sb="1" eb="3">
      <t>キョウドウ</t>
    </rPh>
    <rPh sb="3" eb="7">
      <t>トリクミカツドウ</t>
    </rPh>
    <rPh sb="7" eb="10">
      <t>サンカシャ</t>
    </rPh>
    <rPh sb="11" eb="13">
      <t>フソク</t>
    </rPh>
    <phoneticPr fontId="60"/>
  </si>
  <si>
    <t>３－４．統合により体制を強化したい活動</t>
    <rPh sb="4" eb="6">
      <t>トウゴウ</t>
    </rPh>
    <rPh sb="9" eb="11">
      <t>タイセイ</t>
    </rPh>
    <rPh sb="12" eb="14">
      <t>キョウカ</t>
    </rPh>
    <rPh sb="17" eb="19">
      <t>カツドウ</t>
    </rPh>
    <phoneticPr fontId="3"/>
  </si>
  <si>
    <t>体制を強化したい活動</t>
    <phoneticPr fontId="60"/>
  </si>
  <si>
    <t>①リーダー等の人材確保</t>
    <rPh sb="5" eb="6">
      <t>トウ</t>
    </rPh>
    <rPh sb="7" eb="9">
      <t>ジンザイ</t>
    </rPh>
    <rPh sb="9" eb="11">
      <t>カクホ</t>
    </rPh>
    <phoneticPr fontId="60"/>
  </si>
  <si>
    <t>⑦農業の担い手育成</t>
    <rPh sb="1" eb="3">
      <t>ノウギョウ</t>
    </rPh>
    <rPh sb="4" eb="5">
      <t>ニナ</t>
    </rPh>
    <rPh sb="6" eb="7">
      <t>テ</t>
    </rPh>
    <rPh sb="7" eb="9">
      <t>イクセイ</t>
    </rPh>
    <phoneticPr fontId="60"/>
  </si>
  <si>
    <t>②事務局機能の強化</t>
    <rPh sb="1" eb="4">
      <t>ジムキョク</t>
    </rPh>
    <rPh sb="4" eb="6">
      <t>キノウ</t>
    </rPh>
    <rPh sb="7" eb="9">
      <t>キョウカ</t>
    </rPh>
    <phoneticPr fontId="60"/>
  </si>
  <si>
    <t>⑧地場農産物の加工・販売</t>
    <rPh sb="1" eb="3">
      <t>ジバ</t>
    </rPh>
    <rPh sb="3" eb="6">
      <t>ノウサンブツ</t>
    </rPh>
    <rPh sb="7" eb="9">
      <t>カコウ</t>
    </rPh>
    <rPh sb="10" eb="12">
      <t>ハンバイ</t>
    </rPh>
    <phoneticPr fontId="60"/>
  </si>
  <si>
    <t>③農地保全（草刈り、荒廃防止活動等）</t>
    <rPh sb="1" eb="3">
      <t>ノウチ</t>
    </rPh>
    <rPh sb="3" eb="5">
      <t>ホゼン</t>
    </rPh>
    <rPh sb="6" eb="8">
      <t>クサカ</t>
    </rPh>
    <rPh sb="10" eb="12">
      <t>コウハイ</t>
    </rPh>
    <rPh sb="12" eb="14">
      <t>ボウシ</t>
    </rPh>
    <rPh sb="14" eb="16">
      <t>カツドウ</t>
    </rPh>
    <rPh sb="16" eb="17">
      <t>トウ</t>
    </rPh>
    <phoneticPr fontId="60"/>
  </si>
  <si>
    <t>⑨鳥獣害対策</t>
    <rPh sb="1" eb="6">
      <t>チョウジュウガイタイサク</t>
    </rPh>
    <phoneticPr fontId="60"/>
  </si>
  <si>
    <t>④水路・農道等の維持管理</t>
    <rPh sb="1" eb="3">
      <t>スイロ</t>
    </rPh>
    <rPh sb="4" eb="6">
      <t>ノウドウ</t>
    </rPh>
    <rPh sb="6" eb="7">
      <t>トウ</t>
    </rPh>
    <rPh sb="8" eb="10">
      <t>イジ</t>
    </rPh>
    <rPh sb="10" eb="12">
      <t>カンリ</t>
    </rPh>
    <phoneticPr fontId="60"/>
  </si>
  <si>
    <t>⑩多面的機能を増進する活動</t>
    <rPh sb="1" eb="6">
      <t>タメンテキキノウ</t>
    </rPh>
    <rPh sb="7" eb="9">
      <t>ゾウシン</t>
    </rPh>
    <rPh sb="11" eb="13">
      <t>カツドウ</t>
    </rPh>
    <phoneticPr fontId="60"/>
  </si>
  <si>
    <t>⑤機械・施設の共同利用</t>
    <rPh sb="1" eb="3">
      <t>キカイ</t>
    </rPh>
    <rPh sb="4" eb="6">
      <t>シセツ</t>
    </rPh>
    <rPh sb="7" eb="9">
      <t>キョウドウ</t>
    </rPh>
    <rPh sb="9" eb="11">
      <t>リヨウ</t>
    </rPh>
    <phoneticPr fontId="60"/>
  </si>
  <si>
    <t>⑥農作業の共同化</t>
    <rPh sb="1" eb="4">
      <t>ノウサギョウ</t>
    </rPh>
    <rPh sb="5" eb="8">
      <t>キョウドウカ</t>
    </rPh>
    <phoneticPr fontId="60"/>
  </si>
  <si>
    <t>３－５．統合の工程</t>
    <rPh sb="4" eb="6">
      <t>トウゴウ</t>
    </rPh>
    <rPh sb="7" eb="9">
      <t>コウテイ</t>
    </rPh>
    <phoneticPr fontId="3"/>
  </si>
  <si>
    <t>①統合に向けた話合い（協定内）</t>
    <rPh sb="1" eb="3">
      <t>トウゴウ</t>
    </rPh>
    <rPh sb="4" eb="5">
      <t>ム</t>
    </rPh>
    <rPh sb="7" eb="9">
      <t>ハナシア</t>
    </rPh>
    <rPh sb="11" eb="14">
      <t>キョウテイナイ</t>
    </rPh>
    <phoneticPr fontId="60"/>
  </si>
  <si>
    <t>②統合に向けた話合い（協定間）</t>
    <rPh sb="1" eb="3">
      <t>トウゴウ</t>
    </rPh>
    <rPh sb="4" eb="5">
      <t>ム</t>
    </rPh>
    <rPh sb="7" eb="9">
      <t>ハナシア</t>
    </rPh>
    <rPh sb="11" eb="13">
      <t>キョウテイ</t>
    </rPh>
    <rPh sb="13" eb="14">
      <t>アイダ</t>
    </rPh>
    <phoneticPr fontId="60"/>
  </si>
  <si>
    <t>③統合</t>
    <rPh sb="1" eb="3">
      <t>トウゴウ</t>
    </rPh>
    <phoneticPr fontId="60"/>
  </si>
  <si>
    <t>④ネットワーク化加算の適用（加算措置を利用する場合）</t>
    <rPh sb="7" eb="8">
      <t>カ</t>
    </rPh>
    <rPh sb="8" eb="10">
      <t>カサン</t>
    </rPh>
    <rPh sb="11" eb="13">
      <t>テキヨウ</t>
    </rPh>
    <rPh sb="14" eb="18">
      <t>カサンソチ</t>
    </rPh>
    <rPh sb="19" eb="21">
      <t>リヨウ</t>
    </rPh>
    <rPh sb="23" eb="25">
      <t>バアイ</t>
    </rPh>
    <phoneticPr fontId="60"/>
  </si>
  <si>
    <t>３－６．役員の継承計画</t>
    <rPh sb="4" eb="6">
      <t>ヤクイン</t>
    </rPh>
    <rPh sb="7" eb="11">
      <t>ケイショウケイカク</t>
    </rPh>
    <phoneticPr fontId="3"/>
  </si>
  <si>
    <t>役職名等</t>
    <rPh sb="0" eb="3">
      <t>ヤクショクメイ</t>
    </rPh>
    <rPh sb="3" eb="4">
      <t>トウ</t>
    </rPh>
    <phoneticPr fontId="60"/>
  </si>
  <si>
    <t>氏名（現体制）</t>
    <rPh sb="0" eb="2">
      <t>シメイ</t>
    </rPh>
    <rPh sb="3" eb="6">
      <t>ゲンタイセイ</t>
    </rPh>
    <phoneticPr fontId="60"/>
  </si>
  <si>
    <t>氏名（後任予定者）</t>
    <rPh sb="0" eb="2">
      <t>シメイ</t>
    </rPh>
    <rPh sb="3" eb="8">
      <t>コウニンヨテイシャ</t>
    </rPh>
    <phoneticPr fontId="60"/>
  </si>
  <si>
    <t>継承予定時期</t>
    <rPh sb="0" eb="4">
      <t>ケイショウヨテイ</t>
    </rPh>
    <rPh sb="4" eb="6">
      <t>ジキ</t>
    </rPh>
    <phoneticPr fontId="60"/>
  </si>
  <si>
    <t>代表者</t>
    <rPh sb="0" eb="3">
      <t>ダイヒョウシャ</t>
    </rPh>
    <phoneticPr fontId="60"/>
  </si>
  <si>
    <t>書記担当</t>
    <rPh sb="0" eb="2">
      <t>ショキ</t>
    </rPh>
    <rPh sb="2" eb="4">
      <t>タントウ</t>
    </rPh>
    <phoneticPr fontId="60"/>
  </si>
  <si>
    <t>会計担当</t>
    <rPh sb="0" eb="2">
      <t>カイケイ</t>
    </rPh>
    <rPh sb="2" eb="4">
      <t>タントウ</t>
    </rPh>
    <phoneticPr fontId="60"/>
  </si>
  <si>
    <t>共同機械担当</t>
    <rPh sb="0" eb="4">
      <t>キョウドウキカイ</t>
    </rPh>
    <rPh sb="4" eb="6">
      <t>タントウ</t>
    </rPh>
    <phoneticPr fontId="60"/>
  </si>
  <si>
    <t>土地改良施設担当</t>
    <rPh sb="0" eb="4">
      <t>トチカイリョウ</t>
    </rPh>
    <rPh sb="4" eb="8">
      <t>シセツタントウ</t>
    </rPh>
    <phoneticPr fontId="60"/>
  </si>
  <si>
    <t>法面点検担当</t>
    <rPh sb="0" eb="2">
      <t>ノリメン</t>
    </rPh>
    <rPh sb="2" eb="6">
      <t>テンケンタントウ</t>
    </rPh>
    <phoneticPr fontId="60"/>
  </si>
  <si>
    <t>注）「氏名（現体制）」は、本計画作成時点での役職者名を記載。「氏名（後任予定者）」は、現体制の担当者の次に担当となる人（予定）の氏名を記載。「氏名（現体制）」とは別の人を「氏名（後任予定者）」記載すること（同一人物の記載は不可）。</t>
    <phoneticPr fontId="60"/>
  </si>
  <si>
    <t>３－７．体制の維持・向上に向けた活動事項</t>
    <rPh sb="4" eb="6">
      <t>タイセイ</t>
    </rPh>
    <rPh sb="7" eb="9">
      <t>イジ</t>
    </rPh>
    <rPh sb="10" eb="12">
      <t>コウジョウ</t>
    </rPh>
    <rPh sb="13" eb="14">
      <t>ム</t>
    </rPh>
    <rPh sb="16" eb="18">
      <t>カツドウ</t>
    </rPh>
    <rPh sb="18" eb="20">
      <t>ジコウ</t>
    </rPh>
    <phoneticPr fontId="3"/>
  </si>
  <si>
    <t>４.多様な組織等の参画</t>
    <rPh sb="2" eb="4">
      <t>タヨウ</t>
    </rPh>
    <rPh sb="5" eb="7">
      <t>ソシキ</t>
    </rPh>
    <rPh sb="7" eb="8">
      <t>トウ</t>
    </rPh>
    <rPh sb="9" eb="11">
      <t>サンカク</t>
    </rPh>
    <phoneticPr fontId="3"/>
  </si>
  <si>
    <t>注）４－１～４－３の全てを記載すること。</t>
    <phoneticPr fontId="3"/>
  </si>
  <si>
    <t>４－１．協定活動に参画する多様な組織等</t>
    <phoneticPr fontId="3"/>
  </si>
  <si>
    <t>注）（１）又は（２）の該当する項目を記載すること。</t>
    <phoneticPr fontId="60"/>
  </si>
  <si>
    <t>（１）農業者団体以外の組織</t>
    <rPh sb="3" eb="6">
      <t>ノウギョウシャ</t>
    </rPh>
    <rPh sb="6" eb="8">
      <t>ダンタイ</t>
    </rPh>
    <rPh sb="8" eb="10">
      <t>イガイ</t>
    </rPh>
    <rPh sb="11" eb="13">
      <t>ソシキ</t>
    </rPh>
    <phoneticPr fontId="3"/>
  </si>
  <si>
    <t>参画方法</t>
    <rPh sb="0" eb="4">
      <t>サンカクホウホウ</t>
    </rPh>
    <phoneticPr fontId="60"/>
  </si>
  <si>
    <t>組織名</t>
    <rPh sb="0" eb="3">
      <t>ソシキメイ</t>
    </rPh>
    <phoneticPr fontId="60"/>
  </si>
  <si>
    <t>①集落協定の構成員</t>
    <rPh sb="1" eb="5">
      <t>シュウラクキョウテイ</t>
    </rPh>
    <rPh sb="6" eb="9">
      <t>コウセイイン</t>
    </rPh>
    <phoneticPr fontId="60"/>
  </si>
  <si>
    <t>②別途協定等を締結</t>
    <rPh sb="1" eb="3">
      <t>ベット</t>
    </rPh>
    <rPh sb="3" eb="6">
      <t>キョウテイトウ</t>
    </rPh>
    <rPh sb="7" eb="9">
      <t>テイケツ</t>
    </rPh>
    <phoneticPr fontId="60"/>
  </si>
  <si>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phoneticPr fontId="3"/>
  </si>
  <si>
    <t>（２）非農業者</t>
    <rPh sb="3" eb="7">
      <t>ヒノウギョウシャ</t>
    </rPh>
    <phoneticPr fontId="3"/>
  </si>
  <si>
    <t>参画方法</t>
    <rPh sb="0" eb="2">
      <t>サンカク</t>
    </rPh>
    <rPh sb="2" eb="4">
      <t>ホウホウ</t>
    </rPh>
    <phoneticPr fontId="60"/>
  </si>
  <si>
    <t>人数</t>
    <rPh sb="0" eb="2">
      <t>ニンズウ</t>
    </rPh>
    <phoneticPr fontId="60"/>
  </si>
  <si>
    <t>②別途協定等を締結</t>
    <rPh sb="1" eb="5">
      <t>ベットキョウテイ</t>
    </rPh>
    <rPh sb="5" eb="6">
      <t>トウ</t>
    </rPh>
    <rPh sb="7" eb="9">
      <t>テイケツ</t>
    </rPh>
    <phoneticPr fontId="60"/>
  </si>
  <si>
    <t>合計</t>
    <rPh sb="0" eb="2">
      <t>ゴウケイ</t>
    </rPh>
    <phoneticPr fontId="60"/>
  </si>
  <si>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phoneticPr fontId="3"/>
  </si>
  <si>
    <t>４－２．多様な組織等の参画で解決しようとする課題</t>
    <rPh sb="4" eb="6">
      <t>タヨウ</t>
    </rPh>
    <rPh sb="7" eb="9">
      <t>ソシキ</t>
    </rPh>
    <rPh sb="9" eb="10">
      <t>トウ</t>
    </rPh>
    <rPh sb="11" eb="13">
      <t>サンカク</t>
    </rPh>
    <rPh sb="14" eb="16">
      <t>カイケツ</t>
    </rPh>
    <rPh sb="22" eb="24">
      <t>カダイ</t>
    </rPh>
    <phoneticPr fontId="3"/>
  </si>
  <si>
    <t>①事務担当者の人材不足</t>
    <rPh sb="1" eb="3">
      <t>ジム</t>
    </rPh>
    <rPh sb="3" eb="6">
      <t>タントウシャ</t>
    </rPh>
    <rPh sb="7" eb="9">
      <t>ジンザイ</t>
    </rPh>
    <rPh sb="9" eb="11">
      <t>ブソク</t>
    </rPh>
    <phoneticPr fontId="60"/>
  </si>
  <si>
    <t>④知見や技術の不足</t>
    <rPh sb="1" eb="3">
      <t>チケン</t>
    </rPh>
    <rPh sb="4" eb="6">
      <t>ギジュツ</t>
    </rPh>
    <rPh sb="7" eb="9">
      <t>フソク</t>
    </rPh>
    <phoneticPr fontId="60"/>
  </si>
  <si>
    <t>②共同取組活動参加者の不足</t>
    <rPh sb="1" eb="3">
      <t>キョウドウ</t>
    </rPh>
    <rPh sb="3" eb="5">
      <t>トリクミ</t>
    </rPh>
    <rPh sb="5" eb="7">
      <t>カツドウ</t>
    </rPh>
    <rPh sb="7" eb="10">
      <t>サンカシャ</t>
    </rPh>
    <rPh sb="11" eb="13">
      <t>フソク</t>
    </rPh>
    <phoneticPr fontId="60"/>
  </si>
  <si>
    <t>③農業作業の人材不足</t>
    <rPh sb="1" eb="3">
      <t>ノウギョウ</t>
    </rPh>
    <rPh sb="3" eb="5">
      <t>サギョウ</t>
    </rPh>
    <rPh sb="6" eb="8">
      <t>ジンザイ</t>
    </rPh>
    <rPh sb="8" eb="10">
      <t>ブソク</t>
    </rPh>
    <phoneticPr fontId="60"/>
  </si>
  <si>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3"/>
  </si>
  <si>
    <t>連携して実施する活動</t>
    <phoneticPr fontId="60"/>
  </si>
  <si>
    <t>①事務の適切な実施</t>
    <phoneticPr fontId="60"/>
  </si>
  <si>
    <t>⑥鳥獣害対策</t>
    <rPh sb="1" eb="3">
      <t>チョウジュウ</t>
    </rPh>
    <rPh sb="3" eb="4">
      <t>ガイ</t>
    </rPh>
    <rPh sb="4" eb="6">
      <t>タイサク</t>
    </rPh>
    <phoneticPr fontId="60"/>
  </si>
  <si>
    <t>⑦多面的機能を増進する活動</t>
    <phoneticPr fontId="60"/>
  </si>
  <si>
    <t>④農作業</t>
    <rPh sb="1" eb="4">
      <t>ノウサギョウ</t>
    </rPh>
    <phoneticPr fontId="60"/>
  </si>
  <si>
    <t>⑤地場農産物の加工・販売</t>
    <rPh sb="1" eb="3">
      <t>ジバ</t>
    </rPh>
    <rPh sb="3" eb="6">
      <t>ノウサンブツ</t>
    </rPh>
    <rPh sb="7" eb="9">
      <t>カコウ</t>
    </rPh>
    <rPh sb="10" eb="12">
      <t>ハンバイ</t>
    </rPh>
    <phoneticPr fontId="60"/>
  </si>
  <si>
    <t>①＋②が③に占める割合</t>
    <phoneticPr fontId="3"/>
  </si>
  <si>
    <t>（小数点以下切り捨て）</t>
    <phoneticPr fontId="3"/>
  </si>
  <si>
    <t>③集落協定の全構成員数（集落協定の構成員数（農業者数＋①※組織数は含めない）に②を加えた人数）</t>
    <phoneticPr fontId="60"/>
  </si>
  <si>
    <t>④加算の適用</t>
    <phoneticPr fontId="3"/>
  </si>
  <si>
    <t>％</t>
    <phoneticPr fontId="3"/>
  </si>
  <si>
    <t>　○ 取り崩し予定年度：</t>
    <phoneticPr fontId="3"/>
  </si>
  <si>
    <t>（協定期間内）</t>
    <phoneticPr fontId="3"/>
  </si>
  <si>
    <r>
      <t>　○ 取り崩し予定年度における積立累計額：</t>
    </r>
    <r>
      <rPr>
        <u/>
        <sz val="12"/>
        <color rgb="FFFF0000"/>
        <rFont val="ＭＳ 明朝"/>
        <family val="1"/>
        <charset val="128"/>
      </rPr>
      <t>　</t>
    </r>
    <phoneticPr fontId="3"/>
  </si>
  <si>
    <t>　○ 繰越予定年度：</t>
    <phoneticPr fontId="3"/>
  </si>
  <si>
    <t>（当該年度の翌年度）</t>
    <phoneticPr fontId="3"/>
  </si>
  <si>
    <r>
      <t>　○ 繰越予定額：</t>
    </r>
    <r>
      <rPr>
        <u/>
        <sz val="12"/>
        <color rgb="FFFF0000"/>
        <rFont val="ＭＳ 明朝"/>
        <family val="1"/>
        <charset val="128"/>
      </rPr>
      <t>　</t>
    </r>
    <rPh sb="3" eb="5">
      <t>クリコシ</t>
    </rPh>
    <rPh sb="5" eb="7">
      <t>ヨテイ</t>
    </rPh>
    <phoneticPr fontId="3"/>
  </si>
  <si>
    <t>令和</t>
    <phoneticPr fontId="3"/>
  </si>
  <si>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3"/>
  </si>
  <si>
    <t>ネットワーク化する集落協定名</t>
    <rPh sb="6" eb="7">
      <t>カ</t>
    </rPh>
    <rPh sb="9" eb="11">
      <t>シュウラク</t>
    </rPh>
    <rPh sb="11" eb="13">
      <t>キョウテイ</t>
    </rPh>
    <phoneticPr fontId="3"/>
  </si>
  <si>
    <t>ふりがな</t>
    <phoneticPr fontId="3"/>
  </si>
  <si>
    <t>①</t>
    <phoneticPr fontId="3"/>
  </si>
  <si>
    <t>②</t>
    <phoneticPr fontId="3"/>
  </si>
  <si>
    <t>③</t>
    <phoneticPr fontId="3"/>
  </si>
  <si>
    <t>多面的機能発揮促進事業に関する計画の認定［変更の認定］の申請について</t>
    <phoneticPr fontId="3"/>
  </si>
  <si>
    <t>１号事業（多面的機能支払交付金）</t>
  </si>
  <si>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</si>
  <si>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　１　交付金は、集落を代表して</t>
    <phoneticPr fontId="3"/>
  </si>
  <si>
    <t>が市町村より受け取る。</t>
    <phoneticPr fontId="3"/>
  </si>
  <si>
    <t>年度土地改良通年施行実施計画書</t>
    <phoneticPr fontId="3"/>
  </si>
  <si>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例えば「生年月日」欄など、承諾の確認に必要な欄を本様式に設けることができる。</t>
    <phoneticPr fontId="3"/>
  </si>
  <si>
    <r>
      <t xml:space="preserve">農業の有する多面的機能の発揮の促進に関する活動計画書
</t>
    </r>
    <r>
      <rPr>
        <sz val="11"/>
        <color rgb="FFFF0000"/>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3"/>
  </si>
  <si>
    <t>別紙1</t>
  </si>
  <si>
    <t>交付基準(傾斜等)</t>
    <phoneticPr fontId="3"/>
  </si>
  <si>
    <t>具体的な活動内容</t>
    <rPh sb="0" eb="3">
      <t>グタイテキ</t>
    </rPh>
    <rPh sb="4" eb="6">
      <t>カツドウ</t>
    </rPh>
    <rPh sb="6" eb="8">
      <t>ナイヨウ</t>
    </rPh>
    <phoneticPr fontId="3"/>
  </si>
  <si>
    <t>（別紙様式２）</t>
    <rPh sb="1" eb="3">
      <t>ベッシ</t>
    </rPh>
    <rPh sb="3" eb="5">
      <t>ヨウシキ</t>
    </rPh>
    <phoneticPr fontId="3"/>
  </si>
  <si>
    <t xml:space="preserve">
①現況</t>
    <rPh sb="2" eb="4">
      <t>ゲンキョウ</t>
    </rPh>
    <phoneticPr fontId="3"/>
  </si>
  <si>
    <t xml:space="preserve">
②基礎・体制整備単価</t>
    <phoneticPr fontId="3"/>
  </si>
  <si>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3"/>
  </si>
  <si>
    <t>上記表は以下の表に従って記載するものとする</t>
    <phoneticPr fontId="3"/>
  </si>
  <si>
    <t>（別紙様式１）</t>
    <phoneticPr fontId="3"/>
  </si>
  <si>
    <t>計画変更</t>
    <rPh sb="0" eb="2">
      <t>ケイカク</t>
    </rPh>
    <rPh sb="2" eb="4">
      <t>ヘンコウ</t>
    </rPh>
    <phoneticPr fontId="3"/>
  </si>
  <si>
    <r>
      <t xml:space="preserve">活動開始年度
</t>
    </r>
    <r>
      <rPr>
        <sz val="9"/>
        <color theme="1"/>
        <rFont val="ＭＳ 明朝"/>
        <family val="1"/>
        <charset val="128"/>
      </rPr>
      <t>(計画認定年度)</t>
    </r>
    <rPh sb="0" eb="2">
      <t>カツドウ</t>
    </rPh>
    <rPh sb="2" eb="4">
      <t>カイシ</t>
    </rPh>
    <rPh sb="4" eb="6">
      <t>ネンド</t>
    </rPh>
    <phoneticPr fontId="3"/>
  </si>
  <si>
    <t>多面支払</t>
    <rPh sb="0" eb="2">
      <t>タメン</t>
    </rPh>
    <rPh sb="2" eb="4">
      <t>シハライ</t>
    </rPh>
    <rPh sb="3" eb="4">
      <t>バライ</t>
    </rPh>
    <phoneticPr fontId="3"/>
  </si>
  <si>
    <t>農地面積</t>
    <rPh sb="2" eb="4">
      <t>メンセキ</t>
    </rPh>
    <phoneticPr fontId="3"/>
  </si>
  <si>
    <t>項目</t>
    <rPh sb="0" eb="2">
      <t>コウモク</t>
    </rPh>
    <phoneticPr fontId="3"/>
  </si>
  <si>
    <t>に要する経費（具体的に記入）</t>
    <rPh sb="7" eb="10">
      <t>グタイテキ</t>
    </rPh>
    <rPh sb="11" eb="13">
      <t>キニュウ</t>
    </rPh>
    <phoneticPr fontId="3"/>
  </si>
  <si>
    <t>　○ 使途：　</t>
    <phoneticPr fontId="3"/>
  </si>
  <si>
    <t>申請時
（します）</t>
    <rPh sb="0" eb="3">
      <t>シンセイジ</t>
    </rPh>
    <phoneticPr fontId="3"/>
  </si>
  <si>
    <t>報告時
（しました）</t>
    <rPh sb="0" eb="3">
      <t>ホウコクジ</t>
    </rPh>
    <phoneticPr fontId="3"/>
  </si>
  <si>
    <t>（１）適正な施肥</t>
    <phoneticPr fontId="3"/>
  </si>
  <si>
    <t>（２）適正な防除</t>
    <phoneticPr fontId="3"/>
  </si>
  <si>
    <t>④</t>
    <phoneticPr fontId="3"/>
  </si>
  <si>
    <t>（３）エネルギーの節減</t>
    <phoneticPr fontId="3"/>
  </si>
  <si>
    <t>⑤</t>
    <phoneticPr fontId="3"/>
  </si>
  <si>
    <t>⑥</t>
    <phoneticPr fontId="3"/>
  </si>
  <si>
    <t>⑦</t>
    <phoneticPr fontId="3"/>
  </si>
  <si>
    <t>（４）悪臭及び害虫の発生防止</t>
    <phoneticPr fontId="3"/>
  </si>
  <si>
    <t>共同取組活動を行う場合には、
悪臭・害虫の発生防止・低減に努める</t>
    <phoneticPr fontId="3"/>
  </si>
  <si>
    <t>（５）廃棄物の発生抑制、
　　 適正な循環的な利用及び適正な処分</t>
    <phoneticPr fontId="3"/>
  </si>
  <si>
    <t>共同取組活動を行う場合には、
プラ等廃棄物の削減に努め、適正に処理</t>
    <phoneticPr fontId="3"/>
  </si>
  <si>
    <t>⑧</t>
    <phoneticPr fontId="3"/>
  </si>
  <si>
    <t>環境負荷低減のチェックシート（集落協定向け）</t>
    <phoneticPr fontId="3"/>
  </si>
  <si>
    <t>（ 別紙様式８ ）</t>
    <phoneticPr fontId="3"/>
  </si>
  <si>
    <t>⑨</t>
    <phoneticPr fontId="3"/>
  </si>
  <si>
    <t>⑩</t>
    <phoneticPr fontId="3"/>
  </si>
  <si>
    <t>（６）生物多様性への悪影響の防止</t>
    <phoneticPr fontId="3"/>
  </si>
  <si>
    <t>⑪</t>
    <phoneticPr fontId="3"/>
  </si>
  <si>
    <t>⑫</t>
    <phoneticPr fontId="3"/>
  </si>
  <si>
    <t>（７）環境関係法令の遵守等</t>
    <phoneticPr fontId="3"/>
  </si>
  <si>
    <t>「みどりの食料システム戦略」を理解し、適切な事業実施に努める</t>
    <phoneticPr fontId="3"/>
  </si>
  <si>
    <t>⑬</t>
    <phoneticPr fontId="3"/>
  </si>
  <si>
    <t>関係法令の遵守</t>
    <phoneticPr fontId="3"/>
  </si>
  <si>
    <t>⑮</t>
    <phoneticPr fontId="3"/>
  </si>
  <si>
    <t>⑭</t>
    <phoneticPr fontId="3"/>
  </si>
  <si>
    <t>正しい知識に基づく作業安全に努める</t>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</si>
  <si>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肥料の適正な保管</t>
    </r>
    <r>
      <rPr>
        <sz val="11"/>
        <rFont val="ＭＳ Ｐゴシック"/>
        <family val="3"/>
        <charset val="128"/>
      </rPr>
      <t xml:space="preserve">
（該当しない　　　）</t>
    </r>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</si>
  <si>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肥料の使用状況等の記録・保存に努める</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</si>
  <si>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農薬の適正な使用・保管</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</si>
  <si>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農薬の使用状況等の記録・保存</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</si>
  <si>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農機等の燃料の使用状況の記録・保存に努める</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</si>
  <si>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省エネを意識し、不必要・非効率なエネルギー消費をしないよう努める</t>
    </r>
    <r>
      <rPr>
        <sz val="11"/>
        <rFont val="ＭＳ Ｐゴシック"/>
        <family val="3"/>
        <charset val="128"/>
      </rPr>
      <t xml:space="preserve">
（該当しない　　　）</t>
    </r>
    <phoneticPr fontId="3"/>
  </si>
  <si>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3"/>
  </si>
  <si>
    <r>
      <rPr>
        <sz val="10.5"/>
        <rFont val="ＭＳ Ｐゴシック"/>
        <family val="3"/>
        <charset val="128"/>
      </rPr>
      <t>※生物多様性への影響が想定される工事等を
　 実施する場合</t>
    </r>
    <r>
      <rPr>
        <sz val="11"/>
        <rFont val="ＭＳ Ｐゴシック"/>
        <family val="3"/>
        <charset val="128"/>
      </rPr>
      <t xml:space="preserve">
</t>
    </r>
    <r>
      <rPr>
        <sz val="12"/>
        <rFont val="ＭＳ Ｐゴシック"/>
        <family val="3"/>
        <charset val="128"/>
      </rPr>
      <t>生物多様性に配慮した事業実施に努める</t>
    </r>
    <r>
      <rPr>
        <sz val="11"/>
        <rFont val="ＭＳ Ｐゴシック"/>
        <family val="3"/>
        <charset val="128"/>
      </rPr>
      <t xml:space="preserve">
（該当しない　　　）</t>
    </r>
    <phoneticPr fontId="3"/>
  </si>
  <si>
    <t>注１　申請時は「します」の□、報告時は「しました」の□にチェックしてください。</t>
    <phoneticPr fontId="3"/>
  </si>
  <si>
    <t>注２　「※」の記載内容に該当しない場合は「（該当しない　□）」にチェックしてください。
　　　この場合、当該項目の申請時・報告時のチェックは不要です。</t>
    <phoneticPr fontId="3"/>
  </si>
  <si>
    <t>交付対象外（田畑混在地）</t>
    <rPh sb="0" eb="2">
      <t>コウフ</t>
    </rPh>
    <rPh sb="2" eb="4">
      <t>タイショウ</t>
    </rPh>
    <rPh sb="4" eb="5">
      <t>ガイ</t>
    </rPh>
    <rPh sb="6" eb="7">
      <t>デン</t>
    </rPh>
    <rPh sb="7" eb="8">
      <t>ハタ</t>
    </rPh>
    <rPh sb="8" eb="10">
      <t>コンザイ</t>
    </rPh>
    <rPh sb="10" eb="11">
      <t>チ</t>
    </rPh>
    <phoneticPr fontId="3"/>
  </si>
  <si>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3"/>
  </si>
  <si>
    <t>交付対象外（田草地混在地）</t>
    <rPh sb="0" eb="2">
      <t>コウフ</t>
    </rPh>
    <rPh sb="2" eb="4">
      <t>タイショウ</t>
    </rPh>
    <rPh sb="4" eb="5">
      <t>ガイ</t>
    </rPh>
    <rPh sb="6" eb="7">
      <t>デン</t>
    </rPh>
    <rPh sb="7" eb="9">
      <t>ソウチ</t>
    </rPh>
    <rPh sb="9" eb="11">
      <t>コンザイ</t>
    </rPh>
    <rPh sb="11" eb="12">
      <t>チ</t>
    </rPh>
    <phoneticPr fontId="3"/>
  </si>
  <si>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3"/>
  </si>
  <si>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3"/>
  </si>
  <si>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3"/>
  </si>
  <si>
    <r>
      <t>⑩その他（</t>
    </r>
    <r>
      <rPr>
        <sz val="6"/>
        <color rgb="FFFF0000"/>
        <rFont val="ＭＳ 明朝"/>
        <family val="1"/>
        <charset val="128"/>
      </rPr>
      <t>※内容は↓欄に記載ください　</t>
    </r>
    <r>
      <rPr>
        <sz val="11"/>
        <rFont val="ＭＳ 明朝"/>
        <family val="1"/>
        <charset val="128"/>
      </rPr>
      <t>）</t>
    </r>
    <rPh sb="3" eb="4">
      <t>タ</t>
    </rPh>
    <rPh sb="6" eb="8">
      <t>ナイヨウ</t>
    </rPh>
    <rPh sb="10" eb="11">
      <t>ラン</t>
    </rPh>
    <rPh sb="12" eb="14">
      <t>キサイ</t>
    </rPh>
    <phoneticPr fontId="60"/>
  </si>
  <si>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9" eb="11">
      <t>シタラン</t>
    </rPh>
    <rPh sb="12" eb="14">
      <t>キサイ</t>
    </rPh>
    <phoneticPr fontId="60"/>
  </si>
  <si>
    <t>④その他（</t>
    <rPh sb="3" eb="4">
      <t>タ</t>
    </rPh>
    <phoneticPr fontId="60"/>
  </si>
  <si>
    <t>　　　）</t>
    <phoneticPr fontId="3"/>
  </si>
  <si>
    <t>⑥その他（</t>
    <rPh sb="3" eb="4">
      <t>タ</t>
    </rPh>
    <phoneticPr fontId="60"/>
  </si>
  <si>
    <t>　）</t>
    <phoneticPr fontId="3"/>
  </si>
  <si>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60"/>
  </si>
  <si>
    <r>
      <t>⑪その他（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60"/>
  </si>
  <si>
    <r>
      <t>⑤その他（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60"/>
  </si>
  <si>
    <t>ネットワーク化活動計画＋地目＋傾斜</t>
    <rPh sb="6" eb="7">
      <t>カ</t>
    </rPh>
    <rPh sb="7" eb="11">
      <t>カツドウケイカク</t>
    </rPh>
    <rPh sb="12" eb="14">
      <t>チモク</t>
    </rPh>
    <rPh sb="15" eb="17">
      <t>ケイシャ</t>
    </rPh>
    <phoneticPr fontId="3"/>
  </si>
  <si>
    <t>ウ）その他（</t>
    <phoneticPr fontId="3"/>
  </si>
  <si>
    <t>注）法律で義務づけられている行為及び国庫補助事業の補助対象として行われる行為以外のものを１つ以上選択。</t>
    <phoneticPr fontId="3"/>
  </si>
  <si>
    <t>注）上記１～３で定めた共同取組活動を行う際は、作業安全対策の観点から、以下の点に努めること。</t>
    <phoneticPr fontId="3"/>
  </si>
  <si>
    <t>作業環境の点検（作業前の危険箇所の確認・共有、機器の定期点検等）</t>
    <phoneticPr fontId="3"/>
  </si>
  <si>
    <t>　別添１「実施区域位置図」のとおり　</t>
    <rPh sb="1" eb="3">
      <t>ベッテン</t>
    </rPh>
    <rPh sb="5" eb="7">
      <t>ジッシ</t>
    </rPh>
    <rPh sb="7" eb="9">
      <t>クイキ</t>
    </rPh>
    <rPh sb="9" eb="11">
      <t>イチ</t>
    </rPh>
    <rPh sb="11" eb="12">
      <t>ズ</t>
    </rPh>
    <phoneticPr fontId="3"/>
  </si>
  <si>
    <t>別添２「構成員一覧」のとおり
　※ 多面支払のみに取り組む場合は、活動組織規約の別紙「構成員一覧」に代えることができる。</t>
    <rPh sb="0" eb="2">
      <t>ベッテン</t>
    </rPh>
    <phoneticPr fontId="3"/>
  </si>
  <si>
    <t>　※多面支払の活動計画書及び中山間直払の集落協定に位置づけられている施設等については、多面支払
　　の活動組織により活動を実施し、また、多面支払の交付金を充てることとする。</t>
    <phoneticPr fontId="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</si>
  <si>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3"/>
  </si>
  <si>
    <t>④その他（自由記載）</t>
    <phoneticPr fontId="3"/>
  </si>
  <si>
    <t>その他（自由記載）</t>
    <phoneticPr fontId="3"/>
  </si>
  <si>
    <t>（自由記載）</t>
    <phoneticPr fontId="3"/>
  </si>
  <si>
    <t>注）工程の概略における「ネットワーク化により連携して実施する活動の開始」には２－４の「ネットワーク化により連携して実施する活動」の番号を記載。</t>
    <phoneticPr fontId="60"/>
  </si>
  <si>
    <t>承諾印又はサイン</t>
    <rPh sb="0" eb="2">
      <t>ショウダク</t>
    </rPh>
    <rPh sb="2" eb="3">
      <t>イン</t>
    </rPh>
    <rPh sb="3" eb="4">
      <t>マタ</t>
    </rPh>
    <phoneticPr fontId="3"/>
  </si>
  <si>
    <t>集落協定</t>
    <rPh sb="0" eb="4">
      <t>シュウラクキョウテイ</t>
    </rPh>
    <phoneticPr fontId="3"/>
  </si>
  <si>
    <t>(ｱ) 集落の取決めの実施等に当たっての集落全体の企画・立案・調整・取りまとめ</t>
    <phoneticPr fontId="3"/>
  </si>
  <si>
    <t>(ｲ) 集落の取決めの実施に当たっての地区内の調整・合意形成・取りまとめ</t>
    <phoneticPr fontId="3"/>
  </si>
  <si>
    <t>(ｳ) 集落の取決めで定めた活動における地区又は施設単位の各種作業の計画立案・指導</t>
    <phoneticPr fontId="3"/>
  </si>
  <si>
    <t xml:space="preserve">③その他（別途の規約）
</t>
    <phoneticPr fontId="3"/>
  </si>
  <si>
    <r>
      <rPr>
        <sz val="11"/>
        <rFont val="ＭＳ 明朝"/>
        <family val="1"/>
        <charset val="128"/>
      </rPr>
      <t>（該当する課題について詳細を記載）</t>
    </r>
    <r>
      <rPr>
        <sz val="11"/>
        <color rgb="FFFF0000"/>
        <rFont val="ＭＳ 明朝"/>
        <family val="1"/>
        <charset val="128"/>
      </rPr>
      <t xml:space="preserve">
</t>
    </r>
    <rPh sb="1" eb="3">
      <t>ガイトウ</t>
    </rPh>
    <rPh sb="5" eb="7">
      <t>カダイ</t>
    </rPh>
    <rPh sb="11" eb="13">
      <t>ショウサイ</t>
    </rPh>
    <rPh sb="14" eb="16">
      <t>キサイ</t>
    </rPh>
    <phoneticPr fontId="60"/>
  </si>
  <si>
    <t xml:space="preserve">（２－２～２－５を踏まえたネットワーク化の進め方を記載）
</t>
    <phoneticPr fontId="60"/>
  </si>
  <si>
    <t xml:space="preserve">（該当する課題について詳細を記載）
</t>
    <rPh sb="1" eb="3">
      <t>ガイトウ</t>
    </rPh>
    <rPh sb="5" eb="7">
      <t>カダイ</t>
    </rPh>
    <rPh sb="11" eb="13">
      <t>ショウサイ</t>
    </rPh>
    <rPh sb="14" eb="16">
      <t>キサイ</t>
    </rPh>
    <phoneticPr fontId="60"/>
  </si>
  <si>
    <t xml:space="preserve">（３－２～３－４を踏まえた統合の進め方を記載）
</t>
    <phoneticPr fontId="60"/>
  </si>
  <si>
    <t xml:space="preserve">（構成員や活動参加者の安定的な確保に向けた取組を記載）
</t>
    <phoneticPr fontId="60"/>
  </si>
  <si>
    <t xml:space="preserve">（役員の継承に向けた取組を記載）
</t>
    <phoneticPr fontId="60"/>
  </si>
  <si>
    <t xml:space="preserve">（連携して実施する活動の詳細について、今後の活動の維持、向上に向けた方向性も含めて記載）
</t>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60"/>
  </si>
  <si>
    <t>神石郡神石高原町</t>
    <rPh sb="0" eb="3">
      <t>ジンセキグン</t>
    </rPh>
    <rPh sb="3" eb="8">
      <t>ジンセキコウゲンチョウ</t>
    </rPh>
    <phoneticPr fontId="3"/>
  </si>
  <si>
    <t>殿</t>
  </si>
  <si>
    <t>○</t>
    <phoneticPr fontId="3"/>
  </si>
  <si>
    <t>令和</t>
    <rPh sb="0" eb="1">
      <t>レイ</t>
    </rPh>
    <rPh sb="1" eb="2">
      <t>ワ</t>
    </rPh>
    <phoneticPr fontId="3"/>
  </si>
  <si>
    <t>年</t>
    <rPh sb="0" eb="1">
      <t>ネン</t>
    </rPh>
    <phoneticPr fontId="86"/>
  </si>
  <si>
    <t>月</t>
    <rPh sb="0" eb="1">
      <t>ツキ</t>
    </rPh>
    <phoneticPr fontId="86"/>
  </si>
  <si>
    <t>日</t>
    <rPh sb="0" eb="1">
      <t>ヒ</t>
    </rPh>
    <phoneticPr fontId="86"/>
  </si>
  <si>
    <t>神石高原</t>
    <rPh sb="0" eb="4">
      <t>ジンセキコウゲン</t>
    </rPh>
    <phoneticPr fontId="3"/>
  </si>
  <si>
    <t>町長</t>
    <rPh sb="0" eb="1">
      <t>チョウ</t>
    </rPh>
    <rPh sb="1" eb="2">
      <t>チョウ</t>
    </rPh>
    <phoneticPr fontId="86"/>
  </si>
  <si>
    <t>集落協定</t>
    <rPh sb="0" eb="2">
      <t>シュウラク</t>
    </rPh>
    <rPh sb="2" eb="4">
      <t>キョウテイ</t>
    </rPh>
    <phoneticPr fontId="86"/>
  </si>
  <si>
    <t>代表者の氏名</t>
    <rPh sb="0" eb="3">
      <t>ダイヒョウシャ</t>
    </rPh>
    <rPh sb="4" eb="6">
      <t>シメイ</t>
    </rPh>
    <phoneticPr fontId="86"/>
  </si>
  <si>
    <t>記</t>
    <phoneticPr fontId="3"/>
  </si>
  <si>
    <t>　　１　事業計画</t>
    <phoneticPr fontId="86"/>
  </si>
  <si>
    <t>　　２　農業の有する多面的機能の発揮の促進に関する活動計画書</t>
    <phoneticPr fontId="86"/>
  </si>
  <si>
    <t>□</t>
    <phoneticPr fontId="86"/>
  </si>
  <si>
    <t>☑</t>
    <phoneticPr fontId="86"/>
  </si>
  <si>
    <t>２号事業（中山間地域等直接支払交付金）</t>
    <phoneticPr fontId="86"/>
  </si>
  <si>
    <t>３号事業（環境保全型農業直接支払交付金）</t>
    <phoneticPr fontId="86"/>
  </si>
  <si>
    <t>　　３　その他</t>
    <phoneticPr fontId="86"/>
  </si>
  <si>
    <t>都道府県の同意書の写し（都道府県営土地改良施設の管理）</t>
    <phoneticPr fontId="86"/>
  </si>
  <si>
    <t>※に該当するため、書類の添付を省略する。</t>
  </si>
  <si>
    <t>　　＜施行注意＞</t>
    <phoneticPr fontId="3"/>
  </si>
  <si>
    <t>　　　変更の認定の申請の場合は、［　］内の記載に置き換えるものとする。</t>
    <phoneticPr fontId="3"/>
  </si>
  <si>
    <t>多面的機能発揮促進事業に関する計画</t>
    <phoneticPr fontId="3"/>
  </si>
  <si>
    <t>１　多面的機能発揮促進事業の目標</t>
    <phoneticPr fontId="86"/>
  </si>
  <si>
    <t>１．現況</t>
    <phoneticPr fontId="86"/>
  </si>
  <si>
    <t>２．目標</t>
    <phoneticPr fontId="86"/>
  </si>
  <si>
    <t>２　多面的機能発揮促進事業の内容</t>
    <phoneticPr fontId="86"/>
  </si>
  <si>
    <t>(1) 多面的機能発揮促進事業の種類及び実施区域</t>
    <phoneticPr fontId="86"/>
  </si>
  <si>
    <t>①　種類（実施するものに○を付すこと。）</t>
    <phoneticPr fontId="86"/>
  </si>
  <si>
    <t>農業の有する多面的機能の発揮の促進に関する法律（平成26年法律第78号。以下「法」という。）第３条第３項第１号イに掲げる施設の維持その他の主として当該施設の機能の保持を図る活動（以下「イの活動」という。）
（農地維持支払交付金）</t>
    <phoneticPr fontId="86"/>
  </si>
  <si>
    <t>法第３条第３項第１号ロに掲げる施設の改良その他の主として当該施設の機能の増進を図る活動（以下「ロの活動」という。）
（資源向上支払交付金）</t>
    <phoneticPr fontId="86"/>
  </si>
  <si>
    <t>○</t>
  </si>
  <si>
    <t>２号事業（中山間等地域等直接支払交付金）</t>
  </si>
  <si>
    <t>４号事業
（その他農業の有する多面的機能の発揮の促進に資する事業）</t>
    <phoneticPr fontId="86"/>
  </si>
  <si>
    <t>②　実施区域</t>
    <phoneticPr fontId="86"/>
  </si>
  <si>
    <t>　別添の中山間地域等直接支払交付金に係る集落協定（以下「集落協定」という。）「（別添１）実施区域位置図」のとおり。</t>
    <phoneticPr fontId="86"/>
  </si>
  <si>
    <t>(2) 活動の内容等</t>
    <phoneticPr fontId="86"/>
  </si>
  <si>
    <t>②２号事業</t>
    <phoneticPr fontId="86"/>
  </si>
  <si>
    <t>　　1) 農業生産活動の内容</t>
    <phoneticPr fontId="86"/>
  </si>
  <si>
    <t>　　・　集落協定「第３ 協定対象となる農用地」に記載のとおり。</t>
    <phoneticPr fontId="86"/>
  </si>
  <si>
    <t>　　2) 農業生産活動の継続的な実施を推進するための活動</t>
    <phoneticPr fontId="86"/>
  </si>
  <si>
    <t>　　・　集落協定「第４ 集落マスタープラン」及び「第５ 農業生産活動等として取り組むべき
　　　事項」に記載のとおり。</t>
    <rPh sb="22" eb="23">
      <t>オヨ</t>
    </rPh>
    <phoneticPr fontId="86"/>
  </si>
  <si>
    <t>　　・　集落協定「第４ 集落マスタープラン」、「第５ 農業生産活動等として取り組むべき
　　　事項」及び「第８ 農業生産活動等の体制整備として取り組むべき事項」に記載のとおり。</t>
    <rPh sb="50" eb="51">
      <t>オヨ</t>
    </rPh>
    <phoneticPr fontId="86"/>
  </si>
  <si>
    <t>体制整備単価の取組</t>
    <rPh sb="0" eb="4">
      <t>タイセイセイビ</t>
    </rPh>
    <rPh sb="4" eb="6">
      <t>タンカ</t>
    </rPh>
    <rPh sb="7" eb="9">
      <t>トリクミ</t>
    </rPh>
    <phoneticPr fontId="86"/>
  </si>
  <si>
    <t>加算措置まで取組</t>
    <rPh sb="0" eb="2">
      <t>カサン</t>
    </rPh>
    <rPh sb="2" eb="4">
      <t>ソチ</t>
    </rPh>
    <rPh sb="6" eb="8">
      <t>トリクミ</t>
    </rPh>
    <phoneticPr fontId="86"/>
  </si>
  <si>
    <t>　　・　集落協定「第４ 集落マスタープラン」、「第５ 農業生産活動等として取り組むべき
　　　事項」、「第８ 農業生産活動等の体制整備として取り組むべき事項」及び「第９ 加算
　　　措置適用のために取り組むべき事項」に記載のとおり。</t>
    <phoneticPr fontId="86"/>
  </si>
  <si>
    <t>３　多面的機能発揮促進事業の実施期間</t>
    <phoneticPr fontId="86"/>
  </si>
  <si>
    <t>　　・　集落協定「Ⅰ．地区の概要」の「１．活動期間」のとおり。</t>
    <phoneticPr fontId="86"/>
  </si>
  <si>
    <t>４　農業者団体等の構成員に係る事項</t>
    <phoneticPr fontId="86"/>
  </si>
  <si>
    <t>　　・　集落協定「（別添２）構成員一覧」に記載のとおり。</t>
    <phoneticPr fontId="86"/>
  </si>
  <si>
    <t>協定名</t>
    <rPh sb="0" eb="2">
      <t>キョウテイ</t>
    </rPh>
    <rPh sb="2" eb="3">
      <t>メイ</t>
    </rPh>
    <phoneticPr fontId="3"/>
  </si>
  <si>
    <t>a</t>
    <phoneticPr fontId="3"/>
  </si>
  <si>
    <t>別紙のとおり</t>
    <rPh sb="0" eb="2">
      <t>ベッシ</t>
    </rPh>
    <phoneticPr fontId="3"/>
  </si>
  <si>
    <t>農業者</t>
    <rPh sb="0" eb="3">
      <t>ノウギョウシャ</t>
    </rPh>
    <phoneticPr fontId="86"/>
  </si>
  <si>
    <t>個人として参加</t>
    <rPh sb="0" eb="2">
      <t>コジン</t>
    </rPh>
    <rPh sb="5" eb="7">
      <t>サンカ</t>
    </rPh>
    <phoneticPr fontId="86"/>
  </si>
  <si>
    <t>農業者個人</t>
    <rPh sb="0" eb="3">
      <t>ノウギョウシャ</t>
    </rPh>
    <rPh sb="3" eb="5">
      <t>コジン</t>
    </rPh>
    <phoneticPr fontId="86"/>
  </si>
  <si>
    <t>農業者
（人）</t>
    <rPh sb="0" eb="3">
      <t>ノウギョウシャ</t>
    </rPh>
    <rPh sb="5" eb="6">
      <t>ニン</t>
    </rPh>
    <phoneticPr fontId="86"/>
  </si>
  <si>
    <t>A</t>
    <phoneticPr fontId="86"/>
  </si>
  <si>
    <t>交付農用地を持つ農業者</t>
    <rPh sb="0" eb="2">
      <t>コウフ</t>
    </rPh>
    <rPh sb="2" eb="5">
      <t>ノウヨウチ</t>
    </rPh>
    <rPh sb="6" eb="7">
      <t>ジ</t>
    </rPh>
    <rPh sb="8" eb="11">
      <t>ノウギョウシャ</t>
    </rPh>
    <phoneticPr fontId="86"/>
  </si>
  <si>
    <t>ア</t>
    <phoneticPr fontId="86"/>
  </si>
  <si>
    <t>39歳以下</t>
    <rPh sb="2" eb="3">
      <t>サイ</t>
    </rPh>
    <rPh sb="3" eb="5">
      <t>イカ</t>
    </rPh>
    <phoneticPr fontId="86"/>
  </si>
  <si>
    <t>団体として参加</t>
    <rPh sb="0" eb="2">
      <t>ダンタイ</t>
    </rPh>
    <rPh sb="5" eb="7">
      <t>サンカ</t>
    </rPh>
    <phoneticPr fontId="86"/>
  </si>
  <si>
    <t>農事組合法人</t>
    <rPh sb="0" eb="2">
      <t>ノウジ</t>
    </rPh>
    <rPh sb="2" eb="4">
      <t>クミアイ</t>
    </rPh>
    <rPh sb="4" eb="6">
      <t>ホウジン</t>
    </rPh>
    <phoneticPr fontId="86"/>
  </si>
  <si>
    <t>B</t>
    <phoneticPr fontId="86"/>
  </si>
  <si>
    <t>交付農用地を持たない農業者</t>
    <rPh sb="0" eb="2">
      <t>コウフ</t>
    </rPh>
    <rPh sb="2" eb="5">
      <t>ノウヨウチ</t>
    </rPh>
    <rPh sb="6" eb="7">
      <t>ジ</t>
    </rPh>
    <rPh sb="10" eb="13">
      <t>ノウギョウシャ</t>
    </rPh>
    <phoneticPr fontId="86"/>
  </si>
  <si>
    <t>イ</t>
    <phoneticPr fontId="86"/>
  </si>
  <si>
    <t>40～44歳</t>
    <rPh sb="5" eb="6">
      <t>サイ</t>
    </rPh>
    <phoneticPr fontId="86"/>
  </si>
  <si>
    <t>営農組合</t>
    <rPh sb="0" eb="2">
      <t>エイノウ</t>
    </rPh>
    <rPh sb="2" eb="4">
      <t>クミアイ</t>
    </rPh>
    <phoneticPr fontId="86"/>
  </si>
  <si>
    <t>法人</t>
    <rPh sb="0" eb="2">
      <t>ホウジン</t>
    </rPh>
    <phoneticPr fontId="86"/>
  </si>
  <si>
    <t>C</t>
    <phoneticPr fontId="86"/>
  </si>
  <si>
    <t>農地所有適格法人</t>
    <rPh sb="0" eb="2">
      <t>ノウチ</t>
    </rPh>
    <rPh sb="2" eb="4">
      <t>ショユウ</t>
    </rPh>
    <rPh sb="4" eb="6">
      <t>テキカク</t>
    </rPh>
    <rPh sb="6" eb="8">
      <t>ホウジン</t>
    </rPh>
    <phoneticPr fontId="86"/>
  </si>
  <si>
    <t>ウ</t>
    <phoneticPr fontId="86"/>
  </si>
  <si>
    <t>45～49歳</t>
    <rPh sb="5" eb="6">
      <t>サイ</t>
    </rPh>
    <phoneticPr fontId="86"/>
  </si>
  <si>
    <t>その他の農業者団体</t>
    <rPh sb="2" eb="3">
      <t>タ</t>
    </rPh>
    <rPh sb="4" eb="7">
      <t>ノウギョウシャ</t>
    </rPh>
    <rPh sb="7" eb="9">
      <t>ダンタイ</t>
    </rPh>
    <phoneticPr fontId="86"/>
  </si>
  <si>
    <t>D</t>
    <phoneticPr fontId="86"/>
  </si>
  <si>
    <t>特定農業法人</t>
    <rPh sb="0" eb="2">
      <t>トクテイ</t>
    </rPh>
    <rPh sb="2" eb="4">
      <t>ノウギョウ</t>
    </rPh>
    <rPh sb="4" eb="6">
      <t>ホウジン</t>
    </rPh>
    <phoneticPr fontId="86"/>
  </si>
  <si>
    <t>エ</t>
    <phoneticPr fontId="86"/>
  </si>
  <si>
    <t>50～54歳</t>
    <rPh sb="5" eb="6">
      <t>サイ</t>
    </rPh>
    <phoneticPr fontId="86"/>
  </si>
  <si>
    <t>農業者以外</t>
    <rPh sb="0" eb="3">
      <t>ノウギョウシャ</t>
    </rPh>
    <rPh sb="3" eb="5">
      <t>イガイ</t>
    </rPh>
    <phoneticPr fontId="86"/>
  </si>
  <si>
    <t>農業者以外個人</t>
    <rPh sb="0" eb="3">
      <t>ノウギョウシャ</t>
    </rPh>
    <rPh sb="3" eb="5">
      <t>イガイ</t>
    </rPh>
    <rPh sb="5" eb="7">
      <t>コジン</t>
    </rPh>
    <phoneticPr fontId="86"/>
  </si>
  <si>
    <t>E</t>
    <phoneticPr fontId="86"/>
  </si>
  <si>
    <t>その他法人
（NPO法人、公益法人等）</t>
    <rPh sb="2" eb="3">
      <t>タ</t>
    </rPh>
    <rPh sb="3" eb="5">
      <t>ホウジン</t>
    </rPh>
    <rPh sb="10" eb="12">
      <t>ホウジン</t>
    </rPh>
    <rPh sb="13" eb="15">
      <t>コウエキ</t>
    </rPh>
    <rPh sb="15" eb="17">
      <t>ホウジン</t>
    </rPh>
    <rPh sb="17" eb="18">
      <t>トウ</t>
    </rPh>
    <phoneticPr fontId="86"/>
  </si>
  <si>
    <t>オ</t>
    <phoneticPr fontId="86"/>
  </si>
  <si>
    <t>55～59歳</t>
    <rPh sb="5" eb="6">
      <t>サイ</t>
    </rPh>
    <phoneticPr fontId="86"/>
  </si>
  <si>
    <t>自治会</t>
    <rPh sb="0" eb="3">
      <t>ジチカイ</t>
    </rPh>
    <phoneticPr fontId="86"/>
  </si>
  <si>
    <t>農業生産法人</t>
    <rPh sb="0" eb="2">
      <t>ノウギョウ</t>
    </rPh>
    <rPh sb="2" eb="4">
      <t>セイサン</t>
    </rPh>
    <rPh sb="4" eb="6">
      <t>ホウジン</t>
    </rPh>
    <phoneticPr fontId="86"/>
  </si>
  <si>
    <t>F</t>
    <phoneticPr fontId="86"/>
  </si>
  <si>
    <t>機械・施設共同利用組織</t>
    <rPh sb="0" eb="2">
      <t>キカイ</t>
    </rPh>
    <rPh sb="3" eb="5">
      <t>シセツ</t>
    </rPh>
    <rPh sb="5" eb="7">
      <t>キョウドウ</t>
    </rPh>
    <rPh sb="7" eb="9">
      <t>リヨウ</t>
    </rPh>
    <rPh sb="9" eb="11">
      <t>ソシキ</t>
    </rPh>
    <phoneticPr fontId="86"/>
  </si>
  <si>
    <t>カ</t>
    <phoneticPr fontId="86"/>
  </si>
  <si>
    <t>60～64歳</t>
    <rPh sb="5" eb="6">
      <t>サイ</t>
    </rPh>
    <phoneticPr fontId="86"/>
  </si>
  <si>
    <t>女性会</t>
    <rPh sb="0" eb="2">
      <t>ジョセイ</t>
    </rPh>
    <rPh sb="2" eb="3">
      <t>カイ</t>
    </rPh>
    <phoneticPr fontId="86"/>
  </si>
  <si>
    <t>G</t>
    <phoneticPr fontId="86"/>
  </si>
  <si>
    <t>農作業受委託組織</t>
    <rPh sb="0" eb="3">
      <t>ノウサギョウ</t>
    </rPh>
    <rPh sb="3" eb="6">
      <t>ジュイタク</t>
    </rPh>
    <rPh sb="6" eb="8">
      <t>ソシキ</t>
    </rPh>
    <phoneticPr fontId="86"/>
  </si>
  <si>
    <t>キ</t>
    <phoneticPr fontId="86"/>
  </si>
  <si>
    <t>65～69歳</t>
    <rPh sb="5" eb="6">
      <t>サイ</t>
    </rPh>
    <phoneticPr fontId="86"/>
  </si>
  <si>
    <t>子供会</t>
    <rPh sb="0" eb="3">
      <t>コドモカイ</t>
    </rPh>
    <phoneticPr fontId="86"/>
  </si>
  <si>
    <t>H</t>
    <phoneticPr fontId="86"/>
  </si>
  <si>
    <t>栽培協定</t>
    <rPh sb="0" eb="2">
      <t>サイバイ</t>
    </rPh>
    <rPh sb="2" eb="4">
      <t>キョウテイ</t>
    </rPh>
    <phoneticPr fontId="86"/>
  </si>
  <si>
    <t>ク</t>
    <phoneticPr fontId="86"/>
  </si>
  <si>
    <t>70～74歳</t>
    <rPh sb="5" eb="6">
      <t>サイ</t>
    </rPh>
    <phoneticPr fontId="86"/>
  </si>
  <si>
    <t>土地改良区</t>
    <rPh sb="0" eb="2">
      <t>トチ</t>
    </rPh>
    <rPh sb="2" eb="4">
      <t>カイリョウ</t>
    </rPh>
    <rPh sb="4" eb="5">
      <t>ク</t>
    </rPh>
    <phoneticPr fontId="86"/>
  </si>
  <si>
    <t>I</t>
    <phoneticPr fontId="86"/>
  </si>
  <si>
    <t>その他の組織</t>
    <rPh sb="2" eb="3">
      <t>タ</t>
    </rPh>
    <rPh sb="4" eb="6">
      <t>ソシキ</t>
    </rPh>
    <phoneticPr fontId="86"/>
  </si>
  <si>
    <t>ケ</t>
    <phoneticPr fontId="86"/>
  </si>
  <si>
    <t>75～79歳</t>
    <rPh sb="5" eb="6">
      <t>サイ</t>
    </rPh>
    <phoneticPr fontId="86"/>
  </si>
  <si>
    <t>JA</t>
    <phoneticPr fontId="86"/>
  </si>
  <si>
    <t>その他</t>
    <rPh sb="2" eb="3">
      <t>タ</t>
    </rPh>
    <phoneticPr fontId="86"/>
  </si>
  <si>
    <t>J</t>
    <phoneticPr fontId="86"/>
  </si>
  <si>
    <t>コ</t>
    <phoneticPr fontId="86"/>
  </si>
  <si>
    <t>80歳以上</t>
    <rPh sb="2" eb="3">
      <t>サイ</t>
    </rPh>
    <phoneticPr fontId="86"/>
  </si>
  <si>
    <t>学校・PTA</t>
    <rPh sb="0" eb="2">
      <t>ガッコウ</t>
    </rPh>
    <phoneticPr fontId="86"/>
  </si>
  <si>
    <t>K</t>
    <phoneticPr fontId="86"/>
  </si>
  <si>
    <t>水利組合</t>
    <rPh sb="0" eb="2">
      <t>スイリ</t>
    </rPh>
    <rPh sb="2" eb="4">
      <t>クミアイ</t>
    </rPh>
    <phoneticPr fontId="86"/>
  </si>
  <si>
    <t>NPO</t>
    <phoneticPr fontId="86"/>
  </si>
  <si>
    <t>L</t>
    <phoneticPr fontId="86"/>
  </si>
  <si>
    <t>非農業者（人）</t>
    <rPh sb="0" eb="1">
      <t>ヒ</t>
    </rPh>
    <rPh sb="1" eb="4">
      <t>ノウギョウシャ</t>
    </rPh>
    <rPh sb="5" eb="6">
      <t>ヒト</t>
    </rPh>
    <phoneticPr fontId="86"/>
  </si>
  <si>
    <t>その他の農業者以外団体</t>
    <rPh sb="2" eb="3">
      <t>タ</t>
    </rPh>
    <rPh sb="4" eb="7">
      <t>ノウギョウシャ</t>
    </rPh>
    <rPh sb="7" eb="9">
      <t>イガイ</t>
    </rPh>
    <rPh sb="9" eb="11">
      <t>ダンタイ</t>
    </rPh>
    <phoneticPr fontId="86"/>
  </si>
  <si>
    <t>M</t>
    <phoneticPr fontId="86"/>
  </si>
  <si>
    <t>（別添２）</t>
    <rPh sb="1" eb="3">
      <t>ベッテン</t>
    </rPh>
    <phoneticPr fontId="3"/>
  </si>
  <si>
    <t>構成員一覧</t>
    <rPh sb="0" eb="3">
      <t>コウセイイン</t>
    </rPh>
    <rPh sb="3" eb="5">
      <t>イチラン</t>
    </rPh>
    <phoneticPr fontId="86"/>
  </si>
  <si>
    <t>役職名</t>
    <rPh sb="0" eb="3">
      <t>ヤクショクメイ</t>
    </rPh>
    <phoneticPr fontId="86"/>
  </si>
  <si>
    <r>
      <t xml:space="preserve">氏名
</t>
    </r>
    <r>
      <rPr>
        <sz val="6"/>
        <color theme="1"/>
        <rFont val="ＭＳ 明朝"/>
        <family val="1"/>
        <charset val="128"/>
      </rPr>
      <t>（代表者名，団体名）</t>
    </r>
    <rPh sb="0" eb="2">
      <t>シメイ</t>
    </rPh>
    <rPh sb="4" eb="7">
      <t>ダイヒョウシャ</t>
    </rPh>
    <rPh sb="7" eb="8">
      <t>メイ</t>
    </rPh>
    <rPh sb="9" eb="11">
      <t>ダンタイ</t>
    </rPh>
    <rPh sb="11" eb="12">
      <t>メイ</t>
    </rPh>
    <phoneticPr fontId="86"/>
  </si>
  <si>
    <t>住所</t>
    <rPh sb="0" eb="2">
      <t>ジュウショ</t>
    </rPh>
    <phoneticPr fontId="86"/>
  </si>
  <si>
    <t>多面的機能支払</t>
    <rPh sb="0" eb="3">
      <t>タメンテキ</t>
    </rPh>
    <rPh sb="3" eb="5">
      <t>キノウ</t>
    </rPh>
    <rPh sb="5" eb="7">
      <t>シハライ</t>
    </rPh>
    <phoneticPr fontId="86"/>
  </si>
  <si>
    <t>中山間地域等直接支払</t>
    <rPh sb="0" eb="3">
      <t>チュウサンカン</t>
    </rPh>
    <rPh sb="3" eb="5">
      <t>チイキ</t>
    </rPh>
    <rPh sb="5" eb="6">
      <t>トウ</t>
    </rPh>
    <rPh sb="6" eb="8">
      <t>チョクセツ</t>
    </rPh>
    <rPh sb="8" eb="10">
      <t>シハライ</t>
    </rPh>
    <phoneticPr fontId="86"/>
  </si>
  <si>
    <t>環境保全型農業直接支払</t>
    <rPh sb="0" eb="2">
      <t>カンキョウ</t>
    </rPh>
    <rPh sb="2" eb="5">
      <t>ホゼンガタ</t>
    </rPh>
    <rPh sb="5" eb="7">
      <t>ノウギョウ</t>
    </rPh>
    <rPh sb="7" eb="9">
      <t>チョクセツ</t>
    </rPh>
    <rPh sb="9" eb="11">
      <t>シハライ</t>
    </rPh>
    <phoneticPr fontId="86"/>
  </si>
  <si>
    <t>分類
番号</t>
    <rPh sb="0" eb="2">
      <t>ブンルイ</t>
    </rPh>
    <rPh sb="3" eb="5">
      <t>バンゴウ</t>
    </rPh>
    <phoneticPr fontId="86"/>
  </si>
  <si>
    <t>年齢
分類
記号</t>
    <rPh sb="0" eb="2">
      <t>ネンレイ</t>
    </rPh>
    <rPh sb="3" eb="5">
      <t>ブンルイ</t>
    </rPh>
    <rPh sb="6" eb="8">
      <t>キゴウ</t>
    </rPh>
    <phoneticPr fontId="86"/>
  </si>
  <si>
    <t>注１：「多面的機能支払」「環境保全型農業直接支払」の欄は、各支払に取組む者に○印を記入。「中山間地域等直接支払」の</t>
    <phoneticPr fontId="86"/>
  </si>
  <si>
    <t>　欄は、署名又は押印。</t>
    <phoneticPr fontId="86"/>
  </si>
  <si>
    <t>注２：多面的機能支払に取り組む場合は、「分類番号」を分類番号リストの１～13から選択。</t>
    <phoneticPr fontId="86"/>
  </si>
  <si>
    <t>注３：「農業者」とは、協定に位置付けられている農用地において農業生産活動等（多面的機能支払においては、耕作又は養畜）</t>
    <phoneticPr fontId="86"/>
  </si>
  <si>
    <t>　を実施する農業者又は団体である。</t>
    <phoneticPr fontId="86"/>
  </si>
  <si>
    <t>注４：中山間地域等直接支払の場合には、「分類記号」を分類記号リストA～Mから選択するとともに、「年齢分類記号」を年齢</t>
    <phoneticPr fontId="86"/>
  </si>
  <si>
    <t>多面的機能支払分類番号リスト</t>
    <rPh sb="0" eb="5">
      <t>タメンテキキノウ</t>
    </rPh>
    <rPh sb="5" eb="7">
      <t>シハライ</t>
    </rPh>
    <rPh sb="7" eb="9">
      <t>ブンルイ</t>
    </rPh>
    <rPh sb="9" eb="11">
      <t>バンゴウ</t>
    </rPh>
    <phoneticPr fontId="86"/>
  </si>
  <si>
    <t>中山間地域等直接支払分類記号リスト</t>
    <rPh sb="0" eb="1">
      <t>チュウ</t>
    </rPh>
    <rPh sb="1" eb="3">
      <t>サンカン</t>
    </rPh>
    <rPh sb="3" eb="5">
      <t>チイキ</t>
    </rPh>
    <rPh sb="5" eb="6">
      <t>トウ</t>
    </rPh>
    <rPh sb="6" eb="8">
      <t>チョクセツ</t>
    </rPh>
    <rPh sb="8" eb="10">
      <t>シハライ</t>
    </rPh>
    <rPh sb="10" eb="12">
      <t>ブンルイ</t>
    </rPh>
    <rPh sb="12" eb="14">
      <t>キゴウ</t>
    </rPh>
    <phoneticPr fontId="86"/>
  </si>
  <si>
    <t>年齢分類記号リスト</t>
    <rPh sb="0" eb="2">
      <t>ネンレイ</t>
    </rPh>
    <rPh sb="2" eb="4">
      <t>ブンルイ</t>
    </rPh>
    <rPh sb="4" eb="6">
      <t>キゴウ</t>
    </rPh>
    <phoneticPr fontId="86"/>
  </si>
  <si>
    <t>備考
活動支援班員</t>
    <rPh sb="0" eb="2">
      <t>ビコウ</t>
    </rPh>
    <rPh sb="4" eb="6">
      <t>カツドウ</t>
    </rPh>
    <rPh sb="6" eb="8">
      <t>シエン</t>
    </rPh>
    <rPh sb="8" eb="10">
      <t>ハンイン</t>
    </rPh>
    <phoneticPr fontId="86"/>
  </si>
  <si>
    <t>認定済</t>
    <rPh sb="0" eb="2">
      <t>ニンテイ</t>
    </rPh>
    <rPh sb="2" eb="3">
      <t>スミ</t>
    </rPh>
    <phoneticPr fontId="3"/>
  </si>
  <si>
    <t>申請中または申請予定</t>
    <rPh sb="0" eb="3">
      <t>シンセイチュウ</t>
    </rPh>
    <rPh sb="6" eb="8">
      <t>シンセイ</t>
    </rPh>
    <rPh sb="8" eb="10">
      <t>ヨテイ</t>
    </rPh>
    <phoneticPr fontId="3"/>
  </si>
  <si>
    <t>申請予定無し</t>
    <rPh sb="0" eb="2">
      <t>シンセイ</t>
    </rPh>
    <rPh sb="2" eb="4">
      <t>ヨテイ</t>
    </rPh>
    <rPh sb="4" eb="5">
      <t>ナ</t>
    </rPh>
    <phoneticPr fontId="3"/>
  </si>
  <si>
    <t>　分類記号リストのア～コから選択。。また、市町村の中山間地域等直接支払担当部局と税務部局との間で調整が調っている場</t>
    <phoneticPr fontId="86"/>
  </si>
  <si>
    <t>　合には、例えば、「農業所得の確認に関する承諾」欄や「生年月日」欄など、農業所得の確認の承諾に必要な欄を本様式に設</t>
    <phoneticPr fontId="3"/>
  </si>
  <si>
    <t>　けることができる。この場合、「農業所得の確認に関する承諾書」（参考様式第４号別紙様式５）の作成は不要。</t>
    <phoneticPr fontId="3"/>
  </si>
  <si>
    <t>注６：「みどり認定」の欄は、みどりの食料システム法に基づき、環境負荷低減事業活動実施計画又は特定環境負荷低減事業活</t>
    <phoneticPr fontId="3"/>
  </si>
  <si>
    <t>　動実施計画を作成し、都道府県知事の認定を受けた若しくは受ける予定がある、又は申請予定がない場合についてもいずれか</t>
    <phoneticPr fontId="3"/>
  </si>
  <si>
    <t>　に○をすること。</t>
    <phoneticPr fontId="3"/>
  </si>
  <si>
    <t>総会、共同活動等の実施に当たって集落全体の企画・立案・取りまとめを行う</t>
    <rPh sb="0" eb="2">
      <t>ソウカイ</t>
    </rPh>
    <rPh sb="3" eb="5">
      <t>キョウドウ</t>
    </rPh>
    <rPh sb="5" eb="7">
      <t>カツドウ</t>
    </rPh>
    <rPh sb="7" eb="8">
      <t>トウ</t>
    </rPh>
    <phoneticPr fontId="3"/>
  </si>
  <si>
    <t>共同活動等の実施に当たって担当地区の企画・立案・取りまとめを行う</t>
    <rPh sb="0" eb="4">
      <t>キョウドウカツドウ</t>
    </rPh>
    <rPh sb="4" eb="5">
      <t>トウ</t>
    </rPh>
    <rPh sb="13" eb="15">
      <t>タントウ</t>
    </rPh>
    <phoneticPr fontId="3"/>
  </si>
  <si>
    <t>　　３のとおり</t>
    <phoneticPr fontId="3"/>
  </si>
  <si>
    <t>合計</t>
    <rPh sb="0" eb="2">
      <t>ゴウケイ</t>
    </rPh>
    <phoneticPr fontId="3"/>
  </si>
  <si>
    <t>大字</t>
    <rPh sb="0" eb="2">
      <t>オオアザ</t>
    </rPh>
    <phoneticPr fontId="3"/>
  </si>
  <si>
    <t>符号</t>
    <rPh sb="0" eb="2">
      <t>フゴウ</t>
    </rPh>
    <phoneticPr fontId="3"/>
  </si>
  <si>
    <t>枝番</t>
    <rPh sb="0" eb="2">
      <t>エダバン</t>
    </rPh>
    <phoneticPr fontId="3"/>
  </si>
  <si>
    <t>　　　このことについて、農業の有する多面的機能の発揮の促進に関する法律（平成26年法律第78号）
　　第７条第１項［８条第１項］の規定に基づき、下記関係書類を添えて認定を申請する。</t>
    <phoneticPr fontId="3"/>
  </si>
  <si>
    <t>基礎単価のみ取組</t>
    <rPh sb="0" eb="2">
      <t>キソ</t>
    </rPh>
    <rPh sb="2" eb="4">
      <t>タンカ</t>
    </rPh>
    <rPh sb="6" eb="8">
      <t>トリクミ</t>
    </rPh>
    <phoneticPr fontId="86"/>
  </si>
  <si>
    <t>合計（地目・傾斜別）</t>
    <rPh sb="0" eb="2">
      <t>ゴウケイ</t>
    </rPh>
    <rPh sb="3" eb="5">
      <t>チモク</t>
    </rPh>
    <rPh sb="6" eb="8">
      <t>ケイシャ</t>
    </rPh>
    <rPh sb="8" eb="9">
      <t>ベツ</t>
    </rPh>
    <phoneticPr fontId="86"/>
  </si>
  <si>
    <t>荒廃農地</t>
    <rPh sb="0" eb="2">
      <t>コウハイ</t>
    </rPh>
    <rPh sb="2" eb="4">
      <t>ノウチ</t>
    </rPh>
    <phoneticPr fontId="86"/>
  </si>
  <si>
    <t>地　　　目</t>
    <rPh sb="0" eb="1">
      <t>チ</t>
    </rPh>
    <rPh sb="4" eb="5">
      <t>メ</t>
    </rPh>
    <phoneticPr fontId="86"/>
  </si>
  <si>
    <t>田</t>
    <rPh sb="0" eb="1">
      <t>タ</t>
    </rPh>
    <phoneticPr fontId="86"/>
  </si>
  <si>
    <t>畑</t>
    <rPh sb="0" eb="1">
      <t>ハタケ</t>
    </rPh>
    <phoneticPr fontId="86"/>
  </si>
  <si>
    <t>草地</t>
    <rPh sb="0" eb="2">
      <t>ソウチ</t>
    </rPh>
    <phoneticPr fontId="86"/>
  </si>
  <si>
    <t>採草放牧地</t>
    <rPh sb="0" eb="2">
      <t>サイソウ</t>
    </rPh>
    <rPh sb="2" eb="4">
      <t>ホウボク</t>
    </rPh>
    <rPh sb="4" eb="5">
      <t>チ</t>
    </rPh>
    <phoneticPr fontId="86"/>
  </si>
  <si>
    <t>交付対象外（混在地以外）</t>
    <rPh sb="0" eb="4">
      <t>コウフタイショウ</t>
    </rPh>
    <rPh sb="4" eb="5">
      <t>ガイ</t>
    </rPh>
    <rPh sb="6" eb="8">
      <t>コンザイ</t>
    </rPh>
    <rPh sb="8" eb="9">
      <t>チ</t>
    </rPh>
    <rPh sb="9" eb="11">
      <t>イガイ</t>
    </rPh>
    <phoneticPr fontId="86"/>
  </si>
  <si>
    <t>協定に含めない管理すべき農地</t>
    <phoneticPr fontId="86"/>
  </si>
  <si>
    <t>限界的農用地</t>
    <rPh sb="0" eb="3">
      <t>ゲンカイテキ</t>
    </rPh>
    <rPh sb="3" eb="6">
      <t>ノウヨウチ</t>
    </rPh>
    <phoneticPr fontId="86"/>
  </si>
  <si>
    <t>傾　　　斜</t>
    <rPh sb="0" eb="1">
      <t>ナダレ</t>
    </rPh>
    <rPh sb="4" eb="5">
      <t>シャ</t>
    </rPh>
    <phoneticPr fontId="86"/>
  </si>
  <si>
    <t>急傾斜</t>
    <rPh sb="0" eb="3">
      <t>キュウケイシャ</t>
    </rPh>
    <phoneticPr fontId="86"/>
  </si>
  <si>
    <t>緩傾斜</t>
    <rPh sb="0" eb="3">
      <t>カンケイシャ</t>
    </rPh>
    <phoneticPr fontId="86"/>
  </si>
  <si>
    <t>被災地</t>
    <rPh sb="0" eb="3">
      <t>ヒサイチ</t>
    </rPh>
    <phoneticPr fontId="86"/>
  </si>
  <si>
    <t>面　積（㎡）</t>
    <rPh sb="0" eb="1">
      <t>メン</t>
    </rPh>
    <rPh sb="2" eb="3">
      <t>セキ</t>
    </rPh>
    <phoneticPr fontId="86"/>
  </si>
  <si>
    <t>土地改良通年施行実施農用地</t>
    <rPh sb="0" eb="4">
      <t>トチカイリョウ</t>
    </rPh>
    <rPh sb="4" eb="6">
      <t>ツウネン</t>
    </rPh>
    <rPh sb="6" eb="8">
      <t>セコウ</t>
    </rPh>
    <rPh sb="8" eb="10">
      <t>ジッシ</t>
    </rPh>
    <rPh sb="10" eb="13">
      <t>ノウヨウチ</t>
    </rPh>
    <phoneticPr fontId="86"/>
  </si>
  <si>
    <t>交付額（円）</t>
    <rPh sb="0" eb="2">
      <t>コウフ</t>
    </rPh>
    <rPh sb="2" eb="3">
      <t>ガク</t>
    </rPh>
    <rPh sb="4" eb="5">
      <t>エン</t>
    </rPh>
    <phoneticPr fontId="86"/>
  </si>
  <si>
    <t>その他（具体的に記入）</t>
    <rPh sb="2" eb="3">
      <t>タ</t>
    </rPh>
    <rPh sb="4" eb="7">
      <t>グタイテキ</t>
    </rPh>
    <rPh sb="8" eb="10">
      <t>キニュウ</t>
    </rPh>
    <phoneticPr fontId="86"/>
  </si>
  <si>
    <t>棚田地域振興農地のうち超急傾斜農地</t>
    <rPh sb="11" eb="12">
      <t>チョウ</t>
    </rPh>
    <rPh sb="12" eb="15">
      <t>キュウケイシャ</t>
    </rPh>
    <rPh sb="15" eb="17">
      <t>ノウチ</t>
    </rPh>
    <phoneticPr fontId="3"/>
  </si>
  <si>
    <t>備考</t>
    <rPh sb="0" eb="2">
      <t>ビコウ</t>
    </rPh>
    <phoneticPr fontId="3"/>
  </si>
  <si>
    <t>具体的活動内容</t>
    <rPh sb="0" eb="3">
      <t>グタイテキ</t>
    </rPh>
    <rPh sb="3" eb="5">
      <t>カツドウ</t>
    </rPh>
    <rPh sb="5" eb="7">
      <t>ナイヨウ</t>
    </rPh>
    <phoneticPr fontId="86"/>
  </si>
  <si>
    <t>農用地での活動内容を記入</t>
    <rPh sb="0" eb="3">
      <t>ノウヨウチ</t>
    </rPh>
    <rPh sb="5" eb="7">
      <t>カツドウ</t>
    </rPh>
    <rPh sb="7" eb="9">
      <t>ナイヨウ</t>
    </rPh>
    <rPh sb="10" eb="12">
      <t>キニュウ</t>
    </rPh>
    <phoneticPr fontId="86"/>
  </si>
  <si>
    <t>基礎単価</t>
    <rPh sb="0" eb="2">
      <t>キソ</t>
    </rPh>
    <rPh sb="2" eb="4">
      <t>タンカ</t>
    </rPh>
    <phoneticPr fontId="86"/>
  </si>
  <si>
    <t>体制整備単価</t>
    <rPh sb="0" eb="2">
      <t>タイセイ</t>
    </rPh>
    <rPh sb="2" eb="4">
      <t>セイビ</t>
    </rPh>
    <rPh sb="4" eb="6">
      <t>タンカ</t>
    </rPh>
    <phoneticPr fontId="86"/>
  </si>
  <si>
    <t>急</t>
    <rPh sb="0" eb="1">
      <t>キュウ</t>
    </rPh>
    <phoneticPr fontId="86"/>
  </si>
  <si>
    <t>緩</t>
    <rPh sb="0" eb="1">
      <t>カン</t>
    </rPh>
    <phoneticPr fontId="86"/>
  </si>
  <si>
    <t>採草</t>
    <rPh sb="0" eb="2">
      <t>サイソウ</t>
    </rPh>
    <phoneticPr fontId="86"/>
  </si>
  <si>
    <t>単価表</t>
    <rPh sb="0" eb="2">
      <t>タンカ</t>
    </rPh>
    <rPh sb="2" eb="3">
      <t>ヒョウ</t>
    </rPh>
    <phoneticPr fontId="3"/>
  </si>
  <si>
    <t>基礎</t>
    <rPh sb="0" eb="2">
      <t>キソ</t>
    </rPh>
    <phoneticPr fontId="3"/>
  </si>
  <si>
    <t>体制整備</t>
    <rPh sb="0" eb="2">
      <t>タイセイ</t>
    </rPh>
    <rPh sb="2" eb="4">
      <t>セイビ</t>
    </rPh>
    <phoneticPr fontId="3"/>
  </si>
  <si>
    <t>急</t>
    <rPh sb="0" eb="1">
      <t>キュウ</t>
    </rPh>
    <phoneticPr fontId="3"/>
  </si>
  <si>
    <t>緩</t>
    <rPh sb="0" eb="1">
      <t>カン</t>
    </rPh>
    <phoneticPr fontId="3"/>
  </si>
  <si>
    <t>採草</t>
    <rPh sb="0" eb="2">
      <t>サイソウ</t>
    </rPh>
    <phoneticPr fontId="3"/>
  </si>
  <si>
    <t>基礎単価</t>
    <rPh sb="0" eb="2">
      <t>キソ</t>
    </rPh>
    <rPh sb="2" eb="4">
      <t>タンカ</t>
    </rPh>
    <phoneticPr fontId="3"/>
  </si>
  <si>
    <t>体制整備単価</t>
    <rPh sb="0" eb="4">
      <t>タイセイセイビ</t>
    </rPh>
    <rPh sb="4" eb="6">
      <t>タンカ</t>
    </rPh>
    <phoneticPr fontId="3"/>
  </si>
  <si>
    <t>←</t>
    <phoneticPr fontId="3"/>
  </si>
  <si>
    <t>選択した単価の番号を入力</t>
    <rPh sb="0" eb="2">
      <t>センタク</t>
    </rPh>
    <rPh sb="4" eb="6">
      <t>タンカ</t>
    </rPh>
    <rPh sb="7" eb="9">
      <t>バンゴウ</t>
    </rPh>
    <rPh sb="10" eb="12">
      <t>ニュウリョク</t>
    </rPh>
    <phoneticPr fontId="3"/>
  </si>
  <si>
    <t>個人配分額</t>
    <rPh sb="0" eb="2">
      <t>コジン</t>
    </rPh>
    <rPh sb="2" eb="4">
      <t>ハイブン</t>
    </rPh>
    <rPh sb="4" eb="5">
      <t>ガク</t>
    </rPh>
    <phoneticPr fontId="3"/>
  </si>
  <si>
    <t>共同取組活動</t>
    <rPh sb="0" eb="2">
      <t>キョウドウ</t>
    </rPh>
    <rPh sb="2" eb="4">
      <t>トリクミ</t>
    </rPh>
    <rPh sb="4" eb="6">
      <t>カツドウ</t>
    </rPh>
    <phoneticPr fontId="3"/>
  </si>
  <si>
    <t>交付金合計</t>
    <rPh sb="0" eb="3">
      <t>コウフキン</t>
    </rPh>
    <rPh sb="3" eb="5">
      <t>ゴウケイ</t>
    </rPh>
    <phoneticPr fontId="3"/>
  </si>
  <si>
    <t>共同取組調整値</t>
    <rPh sb="0" eb="2">
      <t>キョウドウ</t>
    </rPh>
    <rPh sb="2" eb="4">
      <t>トリクミ</t>
    </rPh>
    <rPh sb="4" eb="7">
      <t>チョウセイチ</t>
    </rPh>
    <phoneticPr fontId="3"/>
  </si>
  <si>
    <t>農業用水路</t>
    <rPh sb="0" eb="2">
      <t>ノウギョウ</t>
    </rPh>
    <rPh sb="2" eb="5">
      <t>ヨウスイロ</t>
    </rPh>
    <phoneticPr fontId="3"/>
  </si>
  <si>
    <t>農業用排水路</t>
    <rPh sb="0" eb="3">
      <t>ノウギョウヨウ</t>
    </rPh>
    <rPh sb="3" eb="6">
      <t>ハイスイロ</t>
    </rPh>
    <phoneticPr fontId="3"/>
  </si>
  <si>
    <t>農道・作業道</t>
    <rPh sb="0" eb="2">
      <t>ノウドウ</t>
    </rPh>
    <rPh sb="3" eb="5">
      <t>サギョウ</t>
    </rPh>
    <rPh sb="5" eb="6">
      <t>ドウ</t>
    </rPh>
    <phoneticPr fontId="3"/>
  </si>
  <si>
    <t>協定参加者</t>
    <rPh sb="0" eb="5">
      <t>キョウテイサンカシャ</t>
    </rPh>
    <phoneticPr fontId="3"/>
  </si>
  <si>
    <t>　全参加者による施設の維持
　・頭首工の堰
　・導水路，幹線水路の堰
　・導水路，幹線水路の石砕・土砂の除去
　・草刈</t>
    <phoneticPr fontId="3"/>
  </si>
  <si>
    <t>　集落申し合わせによる周辺の草刈り等</t>
    <rPh sb="1" eb="3">
      <t>シュウラク</t>
    </rPh>
    <rPh sb="3" eb="4">
      <t>モウ</t>
    </rPh>
    <rPh sb="5" eb="6">
      <t>ア</t>
    </rPh>
    <rPh sb="11" eb="13">
      <t>シュウヘン</t>
    </rPh>
    <rPh sb="14" eb="16">
      <t>クサカ</t>
    </rPh>
    <rPh sb="17" eb="18">
      <t>トウ</t>
    </rPh>
    <phoneticPr fontId="3"/>
  </si>
  <si>
    <t>加算</t>
  </si>
  <si>
    <t>加算</t>
    <rPh sb="0" eb="2">
      <t>カサン</t>
    </rPh>
    <phoneticPr fontId="3"/>
  </si>
  <si>
    <t>棚田地域振興活動</t>
    <phoneticPr fontId="3"/>
  </si>
  <si>
    <t>超急傾斜農地保全</t>
    <phoneticPr fontId="3"/>
  </si>
  <si>
    <t>管理加算</t>
    <phoneticPr fontId="3"/>
  </si>
  <si>
    <t>ネットワーク化</t>
    <phoneticPr fontId="3"/>
  </si>
  <si>
    <t>加算</t>
    <phoneticPr fontId="3"/>
  </si>
  <si>
    <t>スマート農業</t>
    <phoneticPr fontId="3"/>
  </si>
  <si>
    <t>集落機能強化加算の</t>
    <phoneticPr fontId="3"/>
  </si>
  <si>
    <t>経過措置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</si>
</sst>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quot;平成&quot;0&quot;年度&quot;"/>
    <numFmt numFmtId="177" formatCode="0.0"/>
    <numFmt numFmtId="178" formatCode="#,###&quot; a&quot;"/>
    <numFmt numFmtId="179" formatCode="#,###&quot;円&quot;"/>
    <numFmt numFmtId="180" formatCode="#"/>
    <numFmt numFmtId="181" formatCode="#&quot; 年&quot;"/>
    <numFmt numFmtId="182" formatCode="#&quot;　箇&quot;&quot;所&quot;"/>
    <numFmt numFmtId="183" formatCode="&quot;平成 &quot;#&quot; 年度&quot;"/>
    <numFmt numFmtId="184" formatCode="#,###,###&quot;a&quot;"/>
    <numFmt numFmtId="185" formatCode="##,###,###&quot; a&quot;"/>
    <numFmt numFmtId="186" formatCode="&quot;(&quot;#,###&quot; a )&quot;;\-#,###;&quot;&quot;;@"/>
    <numFmt numFmtId="187" formatCode="&quot;(&quot;#,###&quot; 円 )&quot;;\-#,###;&quot;&quot;;@"/>
    <numFmt numFmtId="188" formatCode="&quot;(&quot;#,##0.0&quot; km)&quot;;\-#,##0.0;&quot;&quot;;@"/>
    <numFmt numFmtId="189" formatCode="&quot;(&quot;#,###&quot; 箇所 )&quot;;\-#,###;&quot;&quot;;@"/>
    <numFmt numFmtId="190" formatCode="###,##0.0&quot; km&quot;;\-###,##0.0&quot;km&quot;;&quot;km&quot;;&quot;km&quot;"/>
    <numFmt numFmtId="191" formatCode="0.0%"/>
    <numFmt numFmtId="192" formatCode="#,##0&quot;円&quot;"/>
    <numFmt numFmtId="193" formatCode="&quot;合&quot;&quot;計&quot;\ \(General&quot;集&quot;&quot;落&quot;\)"/>
    <numFmt numFmtId="194" formatCode="0.0&quot;ha&quot;"/>
    <numFmt numFmtId="195" formatCode="0&quot;人&quot;"/>
    <numFmt numFmtId="196" formatCode="0_);[Red]\(0\)"/>
    <numFmt numFmtId="197" formatCode="#0.0&quot; ha&quot;"/>
    <numFmt numFmtId="198" formatCode="0_ "/>
    <numFmt numFmtId="199" formatCode="#,##0_ "/>
    <numFmt numFmtId="200" formatCode="#,##0&quot; ㎡&quot;"/>
    <numFmt numFmtId="201" formatCode="#,##0&quot; 円&quot;"/>
    <numFmt numFmtId="202" formatCode="&quot;¥&quot;#,##0_);[Red]\(&quot;¥&quot;#,##0\)"/>
  </numFmts>
  <fonts count="9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12"/>
      <name val="メイリオ"/>
      <family val="3"/>
      <charset val="128"/>
    </font>
    <font>
      <sz val="12"/>
      <name val="ＭＳ 明朝"/>
      <family val="1"/>
      <charset val="128"/>
    </font>
    <font>
      <sz val="11"/>
      <name val="ＭＳ 明朝"/>
      <family val="1"/>
      <charset val="128"/>
    </font>
    <font>
      <sz val="11"/>
      <name val="HG丸ｺﾞｼｯｸM-PRO"/>
      <family val="3"/>
      <charset val="128"/>
    </font>
    <font>
      <sz val="10"/>
      <name val="HG丸ｺﾞｼｯｸM-PRO"/>
      <family val="3"/>
      <charset val="128"/>
    </font>
    <font>
      <sz val="16"/>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1"/>
      <color theme="1"/>
      <name val="ＭＳ 明朝"/>
      <family val="1"/>
      <charset val="128"/>
    </font>
    <font>
      <sz val="12"/>
      <name val="HG丸ｺﾞｼｯｸM-PRO"/>
      <family val="3"/>
      <charset val="128"/>
    </font>
    <font>
      <sz val="14"/>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0"/>
      <color theme="1"/>
      <name val="ＭＳ Ｐゴシック"/>
      <family val="3"/>
      <charset val="128"/>
      <scheme val="minor"/>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10"/>
      <name val="ＭＳ 明朝"/>
      <family val="1"/>
      <charset val="128"/>
    </font>
    <font>
      <sz val="10"/>
      <color rgb="FF000000"/>
      <name val="ＭＳ 明朝"/>
      <family val="1"/>
      <charset val="128"/>
    </font>
    <font>
      <sz val="12"/>
      <color rgb="FFFF0000"/>
      <name val="ＭＳ 明朝"/>
      <family val="1"/>
      <charset val="128"/>
    </font>
    <font>
      <u/>
      <sz val="12"/>
      <color rgb="FFFF0000"/>
      <name val="ＭＳ 明朝"/>
      <family val="1"/>
      <charset val="128"/>
    </font>
    <font>
      <sz val="9"/>
      <name val="ＭＳ 明朝"/>
      <family val="1"/>
      <charset val="128"/>
    </font>
    <font>
      <sz val="9"/>
      <color rgb="FF000000"/>
      <name val="ＭＳ 明朝"/>
      <family val="1"/>
      <charset val="128"/>
    </font>
    <font>
      <sz val="11"/>
      <color rgb="FF0070C0"/>
      <name val="メイリオ"/>
      <family val="3"/>
      <charset val="128"/>
    </font>
    <font>
      <sz val="10"/>
      <name val="ＭＳ Ｐ明朝"/>
      <family val="1"/>
      <charset val="128"/>
    </font>
    <font>
      <sz val="10"/>
      <color theme="1"/>
      <name val="ＭＳ Ｐゴシック"/>
      <family val="3"/>
      <charset val="128"/>
    </font>
    <font>
      <sz val="12"/>
      <color theme="1"/>
      <name val="ＭＳ ゴシック"/>
      <family val="3"/>
      <charset val="128"/>
    </font>
    <font>
      <i/>
      <sz val="10"/>
      <name val="ＭＳ 明朝"/>
      <family val="1"/>
      <charset val="128"/>
    </font>
    <font>
      <sz val="11"/>
      <color theme="1"/>
      <name val="ＭＳ Ｐゴシック"/>
      <family val="3"/>
      <charset val="128"/>
    </font>
    <font>
      <sz val="10"/>
      <color theme="0"/>
      <name val="ＭＳ 明朝"/>
      <family val="1"/>
      <charset val="128"/>
    </font>
    <font>
      <sz val="7"/>
      <color theme="1"/>
      <name val="ＭＳ 明朝"/>
      <family val="1"/>
      <charset val="128"/>
    </font>
    <font>
      <sz val="9"/>
      <color theme="1"/>
      <name val="ＭＳ 明朝"/>
      <family val="1"/>
      <charset val="128"/>
    </font>
    <font>
      <sz val="10"/>
      <color rgb="FFFF0000"/>
      <name val="ＭＳ 明朝"/>
      <family val="1"/>
      <charset val="128"/>
    </font>
    <font>
      <sz val="8"/>
      <name val="ＭＳ 明朝"/>
      <family val="1"/>
      <charset val="128"/>
    </font>
    <font>
      <sz val="16"/>
      <name val="ＭＳ Ｐゴシック"/>
      <family val="3"/>
      <charset val="128"/>
    </font>
    <font>
      <sz val="18"/>
      <name val="ＭＳ Ｐゴシック"/>
      <family val="3"/>
      <charset val="128"/>
    </font>
    <font>
      <sz val="24"/>
      <color theme="0" tint="-0.34998626667073579"/>
      <name val="ＭＳ 明朝"/>
      <family val="1"/>
      <charset val="128"/>
    </font>
    <font>
      <b/>
      <sz val="11"/>
      <name val="ＭＳ Ｐゴシック"/>
      <family val="3"/>
      <charset val="128"/>
    </font>
    <font>
      <i/>
      <sz val="11"/>
      <name val="ＭＳ 明朝"/>
      <family val="1"/>
      <charset val="128"/>
    </font>
    <font>
      <b/>
      <sz val="14"/>
      <name val="ＭＳ 明朝"/>
      <family val="1"/>
      <charset val="128"/>
    </font>
    <font>
      <sz val="13"/>
      <name val="ＭＳ 明朝"/>
      <family val="1"/>
      <charset val="128"/>
    </font>
    <font>
      <vertAlign val="superscript"/>
      <sz val="11"/>
      <name val="ＭＳ 明朝"/>
      <family val="1"/>
      <charset val="128"/>
    </font>
    <font>
      <sz val="6"/>
      <name val="ＭＳ Ｐゴシック"/>
      <family val="2"/>
      <charset val="128"/>
      <scheme val="minor"/>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0"/>
      <color rgb="FF000000"/>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7"/>
      <color rgb="FFFF0000"/>
      <name val="ＭＳ ゴシック"/>
      <family val="3"/>
      <charset val="128"/>
    </font>
    <font>
      <sz val="11"/>
      <color rgb="FF000000"/>
      <name val="ＭＳ ゴシック"/>
      <family val="3"/>
      <charset val="128"/>
    </font>
    <font>
      <u/>
      <sz val="11"/>
      <color rgb="FFFF0000"/>
      <name val="ＭＳ ゴシック"/>
      <family val="3"/>
      <charset val="128"/>
    </font>
    <font>
      <sz val="9"/>
      <color rgb="FFFF0000"/>
      <name val="ＭＳ ゴシック"/>
      <family val="3"/>
      <charset val="128"/>
    </font>
    <font>
      <sz val="9"/>
      <color rgb="FF000000"/>
      <name val="ＭＳ ゴシック"/>
      <family val="3"/>
      <charset val="128"/>
    </font>
    <font>
      <b/>
      <sz val="12"/>
      <color rgb="FFFF0000"/>
      <name val="ＭＳ Ｐゴシック"/>
      <family val="3"/>
      <charset val="128"/>
    </font>
    <font>
      <sz val="18"/>
      <color theme="1"/>
      <name val="ＭＳ 明朝"/>
      <family val="1"/>
      <charset val="128"/>
    </font>
    <font>
      <sz val="10.5"/>
      <name val="ＭＳ Ｐゴシック"/>
      <family val="3"/>
      <charset val="128"/>
    </font>
    <font>
      <sz val="8"/>
      <color rgb="FFFF0000"/>
      <name val="ＭＳ 明朝"/>
      <family val="1"/>
      <charset val="128"/>
    </font>
    <font>
      <sz val="6"/>
      <color rgb="FFFF0000"/>
      <name val="ＭＳ 明朝"/>
      <family val="1"/>
      <charset val="128"/>
    </font>
    <font>
      <sz val="11"/>
      <color theme="1"/>
      <name val="ＭＳ Ｐゴシック"/>
      <family val="2"/>
      <scheme val="minor"/>
    </font>
    <font>
      <i/>
      <sz val="11"/>
      <name val="ＭＳ ゴシック"/>
      <family val="3"/>
      <charset val="128"/>
    </font>
    <font>
      <sz val="11"/>
      <color rgb="FF000000"/>
      <name val="ＭＳ 明朝"/>
      <family val="3"/>
      <charset val="128"/>
    </font>
    <font>
      <sz val="16"/>
      <color rgb="FFFF0000"/>
      <name val="ＭＳ ゴシック"/>
      <family val="3"/>
      <charset val="128"/>
    </font>
    <font>
      <sz val="16"/>
      <color rgb="FF000000"/>
      <name val="ＭＳ ゴシック"/>
      <family val="3"/>
      <charset val="128"/>
    </font>
    <font>
      <sz val="14"/>
      <name val="ＭＳ Ｐゴシック"/>
      <family val="3"/>
      <charset val="128"/>
    </font>
    <font>
      <sz val="10"/>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6"/>
      <color theme="1"/>
      <name val="ＭＳ 明朝"/>
      <family val="1"/>
      <charset val="128"/>
    </font>
    <font>
      <sz val="9"/>
      <color theme="1"/>
      <name val="ＭＳ Ｐゴシック"/>
      <family val="3"/>
      <charset val="128"/>
      <scheme val="minor"/>
    </font>
    <font>
      <sz val="8"/>
      <color theme="1"/>
      <name val="ＭＳ Ｐゴシック"/>
      <family val="3"/>
      <charset val="128"/>
      <scheme val="minor"/>
    </font>
    <font>
      <sz val="20"/>
      <color rgb="FFFF0000"/>
      <name val="ＭＳ Ｐゴシック"/>
      <family val="3"/>
      <charset val="128"/>
      <scheme val="minor"/>
    </font>
    <font>
      <b/>
      <sz val="22"/>
      <color rgb="FFFF0000"/>
      <name val="ＭＳ Ｐゴシック"/>
      <family val="3"/>
      <charset val="128"/>
      <scheme val="minor"/>
    </font>
    <font>
      <b/>
      <sz val="16"/>
      <color rgb="FFFF0000"/>
      <name val="ＭＳ Ｐゴシック"/>
      <family val="3"/>
      <charset val="128"/>
      <scheme val="minor"/>
    </font>
    <font>
      <sz val="14"/>
      <color rgb="FFFF0000"/>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7" tint="0.79998168889431442"/>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diagonalUp="1">
      <left/>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diagonalUp="1">
      <left/>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diagonalUp="1">
      <left style="thin">
        <color auto="1"/>
      </left>
      <right/>
      <top style="thin">
        <color auto="1"/>
      </top>
      <bottom style="medium">
        <color indexed="64"/>
      </bottom>
      <diagonal style="thin">
        <color auto="1"/>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theme="1"/>
      </right>
      <top style="thin">
        <color theme="1"/>
      </top>
      <bottom style="thin">
        <color theme="1"/>
      </bottom>
      <diagonal/>
    </border>
    <border diagonalUp="1">
      <left style="thin">
        <color theme="1"/>
      </left>
      <right style="medium">
        <color indexed="64"/>
      </right>
      <top style="thin">
        <color theme="1"/>
      </top>
      <bottom style="thin">
        <color theme="1"/>
      </bottom>
      <diagonal style="thin">
        <color theme="1"/>
      </diagonal>
    </border>
    <border>
      <left style="medium">
        <color indexed="64"/>
      </left>
      <right/>
      <top/>
      <bottom/>
      <diagonal/>
    </border>
    <border diagonalUp="1">
      <left style="thin">
        <color theme="1"/>
      </left>
      <right style="thin">
        <color theme="1"/>
      </right>
      <top/>
      <bottom style="thin">
        <color theme="1"/>
      </bottom>
      <diagonal style="thin">
        <color theme="1"/>
      </diagonal>
    </border>
    <border diagonalUp="1">
      <left style="thin">
        <color theme="1"/>
      </left>
      <right style="medium">
        <color indexed="64"/>
      </right>
      <top/>
      <bottom style="thin">
        <color theme="1"/>
      </bottom>
      <diagonal style="thin">
        <color theme="1"/>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thin">
        <color indexed="64"/>
      </left>
      <right style="double">
        <color indexed="64"/>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diagonalUp="1">
      <left style="thin">
        <color theme="1"/>
      </left>
      <right style="thin">
        <color theme="1"/>
      </right>
      <top style="medium">
        <color indexed="64"/>
      </top>
      <bottom style="thin">
        <color indexed="64"/>
      </bottom>
      <diagonal style="thin">
        <color indexed="64"/>
      </diagonal>
    </border>
    <border>
      <left style="thin">
        <color theme="1"/>
      </left>
      <right style="thin">
        <color indexed="64"/>
      </right>
      <top style="medium">
        <color indexed="64"/>
      </top>
      <bottom style="thin">
        <color indexed="64"/>
      </bottom>
      <diagonal/>
    </border>
    <border>
      <left style="thin">
        <color theme="1"/>
      </left>
      <right/>
      <top/>
      <bottom style="thin">
        <color theme="1"/>
      </bottom>
      <diagonal/>
    </border>
    <border>
      <left style="thin">
        <color theme="1"/>
      </left>
      <right/>
      <top style="medium">
        <color indexed="64"/>
      </top>
      <bottom style="thin">
        <color indexed="64"/>
      </bottom>
      <diagonal/>
    </border>
    <border>
      <left style="thin">
        <color theme="1"/>
      </left>
      <right/>
      <top style="thin">
        <color theme="1"/>
      </top>
      <bottom style="thin">
        <color theme="1"/>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auto="1"/>
      </left>
      <right style="thin">
        <color auto="1"/>
      </right>
      <top style="thin">
        <color auto="1"/>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style="thin">
        <color auto="1"/>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left/>
      <right/>
      <top style="thin">
        <color indexed="64"/>
      </top>
      <bottom style="double">
        <color indexed="64"/>
      </bottom>
      <diagonal/>
    </border>
    <border>
      <left style="thin">
        <color auto="1"/>
      </left>
      <right/>
      <top style="thin">
        <color theme="2" tint="-0.499984740745262"/>
      </top>
      <bottom style="thin">
        <color theme="2" tint="-0.499984740745262"/>
      </bottom>
      <diagonal/>
    </border>
    <border>
      <left style="medium">
        <color indexed="64"/>
      </left>
      <right style="medium">
        <color indexed="64"/>
      </right>
      <top/>
      <bottom style="thin">
        <color indexed="64"/>
      </bottom>
      <diagonal/>
    </border>
    <border>
      <left style="medium">
        <color indexed="64"/>
      </left>
      <right/>
      <top style="thin">
        <color auto="1"/>
      </top>
      <bottom/>
      <diagonal/>
    </border>
    <border>
      <left style="medium">
        <color indexed="64"/>
      </left>
      <right/>
      <top style="thin">
        <color indexed="64"/>
      </top>
      <bottom style="medium">
        <color indexed="64"/>
      </bottom>
      <diagonal/>
    </border>
    <border diagonalUp="1">
      <left/>
      <right/>
      <top style="thin">
        <color auto="1"/>
      </top>
      <bottom style="medium">
        <color indexed="64"/>
      </bottom>
      <diagonal style="thin">
        <color auto="1"/>
      </diagonal>
    </border>
    <border diagonalUp="1">
      <left/>
      <right style="thin">
        <color indexed="64"/>
      </right>
      <top style="thin">
        <color auto="1"/>
      </top>
      <bottom style="medium">
        <color indexed="64"/>
      </bottom>
      <diagonal style="thin">
        <color auto="1"/>
      </diagonal>
    </border>
    <border>
      <left/>
      <right style="medium">
        <color indexed="64"/>
      </right>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s>
  <cellStyleXfs count="2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8" fillId="0" borderId="0"/>
    <xf numFmtId="0" fontId="18" fillId="0" borderId="0">
      <alignment vertical="center"/>
    </xf>
    <xf numFmtId="0" fontId="2" fillId="0" borderId="0">
      <alignment vertical="center"/>
    </xf>
    <xf numFmtId="0" fontId="17" fillId="0" borderId="0"/>
    <xf numFmtId="0" fontId="18" fillId="0" borderId="0">
      <alignment vertical="center"/>
    </xf>
    <xf numFmtId="0" fontId="2" fillId="0" borderId="0"/>
    <xf numFmtId="0" fontId="18" fillId="0" borderId="0">
      <alignment vertical="center"/>
    </xf>
    <xf numFmtId="0" fontId="18" fillId="0" borderId="0">
      <alignment vertical="center"/>
    </xf>
    <xf numFmtId="0" fontId="19" fillId="0" borderId="0">
      <alignment vertical="center"/>
    </xf>
    <xf numFmtId="0" fontId="2" fillId="0" borderId="0"/>
    <xf numFmtId="0" fontId="2" fillId="0" borderId="0"/>
    <xf numFmtId="0" fontId="25" fillId="0" borderId="0">
      <alignment vertical="center"/>
    </xf>
    <xf numFmtId="0" fontId="16" fillId="0" borderId="0">
      <alignment vertical="center"/>
    </xf>
    <xf numFmtId="0" fontId="1" fillId="0" borderId="0">
      <alignment vertical="center"/>
    </xf>
    <xf numFmtId="0" fontId="79"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35" fillId="0" borderId="0">
      <alignment vertical="center"/>
    </xf>
    <xf numFmtId="0" fontId="28" fillId="0" borderId="0">
      <alignment vertical="center"/>
    </xf>
  </cellStyleXfs>
  <cellXfs count="1410">
    <xf numFmtId="0" fontId="0" fillId="0" borderId="0" xfId="0">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lignment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177" fontId="6" fillId="0" borderId="0" xfId="0" applyNumberFormat="1" applyFont="1" applyFill="1" applyBorder="1" applyAlignment="1">
      <alignment horizontal="left"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vertical="top"/>
    </xf>
    <xf numFmtId="0" fontId="7" fillId="0" borderId="0" xfId="0" applyFont="1" applyFill="1" applyAlignment="1">
      <alignment horizontal="center" vertical="center"/>
    </xf>
    <xf numFmtId="0" fontId="6" fillId="0" borderId="0" xfId="0" applyFont="1" applyFill="1" applyAlignment="1">
      <alignment horizontal="center" vertical="center"/>
    </xf>
    <xf numFmtId="0" fontId="6" fillId="0" borderId="8" xfId="0" applyFont="1" applyFill="1" applyBorder="1" applyAlignment="1">
      <alignment vertical="center"/>
    </xf>
    <xf numFmtId="0" fontId="11" fillId="0" borderId="0" xfId="0" applyFont="1" applyFill="1" applyAlignment="1">
      <alignment vertical="center"/>
    </xf>
    <xf numFmtId="0" fontId="10" fillId="0" borderId="0" xfId="0" applyFont="1" applyFill="1" applyBorder="1" applyAlignment="1">
      <alignment vertical="center"/>
    </xf>
    <xf numFmtId="0" fontId="6" fillId="0" borderId="0" xfId="0" applyFont="1" applyFill="1">
      <alignment vertical="center"/>
    </xf>
    <xf numFmtId="0" fontId="23" fillId="0" borderId="0" xfId="0" applyFont="1" applyFill="1" applyBorder="1" applyAlignment="1">
      <alignment vertical="center"/>
    </xf>
    <xf numFmtId="0" fontId="23" fillId="0" borderId="0" xfId="0" applyFont="1" applyFill="1" applyAlignment="1">
      <alignment vertical="center"/>
    </xf>
    <xf numFmtId="0" fontId="6" fillId="0" borderId="0" xfId="0" applyFont="1">
      <alignment vertical="center"/>
    </xf>
    <xf numFmtId="0" fontId="24" fillId="0" borderId="0" xfId="14" applyFont="1"/>
    <xf numFmtId="0" fontId="21" fillId="0" borderId="0" xfId="0" applyFont="1" applyAlignment="1">
      <alignment horizontal="left" vertical="center"/>
    </xf>
    <xf numFmtId="0" fontId="24" fillId="0" borderId="0" xfId="14" applyFont="1" applyAlignment="1">
      <alignment wrapText="1"/>
    </xf>
    <xf numFmtId="0" fontId="30" fillId="0" borderId="0" xfId="0" applyFont="1">
      <alignment vertical="center"/>
    </xf>
    <xf numFmtId="0" fontId="24" fillId="0" borderId="0" xfId="14" applyFont="1" applyAlignment="1">
      <alignment horizontal="left" wrapText="1"/>
    </xf>
    <xf numFmtId="0" fontId="24" fillId="0" borderId="0" xfId="14" applyFont="1" applyAlignment="1">
      <alignment horizontal="left"/>
    </xf>
    <xf numFmtId="0" fontId="21" fillId="0" borderId="0" xfId="0" applyFont="1" applyAlignment="1">
      <alignment horizontal="left" vertical="center"/>
    </xf>
    <xf numFmtId="0" fontId="41"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13" fillId="0" borderId="0" xfId="0" applyFont="1" applyAlignment="1">
      <alignment vertical="top" wrapText="1"/>
    </xf>
    <xf numFmtId="0" fontId="13" fillId="0" borderId="0" xfId="0" applyFont="1" applyAlignment="1">
      <alignment vertical="top"/>
    </xf>
    <xf numFmtId="0" fontId="9"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8" fillId="0" borderId="0" xfId="0" applyFont="1" applyAlignment="1">
      <alignment vertical="center" wrapText="1"/>
    </xf>
    <xf numFmtId="0" fontId="0" fillId="0" borderId="43" xfId="0" applyBorder="1" applyAlignment="1">
      <alignment vertical="center" shrinkToFit="1"/>
    </xf>
    <xf numFmtId="0" fontId="13" fillId="0" borderId="0" xfId="0" applyFont="1">
      <alignment vertical="center"/>
    </xf>
    <xf numFmtId="0" fontId="44" fillId="0" borderId="0" xfId="0" applyFont="1" applyAlignment="1">
      <alignment horizontal="right" vertical="center"/>
    </xf>
    <xf numFmtId="0" fontId="0" fillId="0" borderId="43" xfId="0" applyBorder="1">
      <alignment vertical="center"/>
    </xf>
    <xf numFmtId="0" fontId="0" fillId="2" borderId="43" xfId="0" applyFill="1" applyBorder="1">
      <alignment vertical="center"/>
    </xf>
    <xf numFmtId="0" fontId="46" fillId="0" borderId="43" xfId="0" applyFont="1" applyBorder="1">
      <alignment vertical="center"/>
    </xf>
    <xf numFmtId="0" fontId="27" fillId="0" borderId="0" xfId="14" applyFont="1" applyAlignment="1">
      <alignment shrinkToFit="1"/>
    </xf>
    <xf numFmtId="0" fontId="24" fillId="0" borderId="0" xfId="14" applyFont="1" applyAlignment="1">
      <alignment shrinkToFit="1"/>
    </xf>
    <xf numFmtId="0" fontId="6" fillId="0" borderId="0" xfId="0" applyFont="1">
      <alignment vertical="center"/>
    </xf>
    <xf numFmtId="0" fontId="13" fillId="0" borderId="0" xfId="0" applyFont="1">
      <alignment vertical="center"/>
    </xf>
    <xf numFmtId="184" fontId="6" fillId="0" borderId="0" xfId="0" applyNumberFormat="1" applyFont="1" applyFill="1">
      <alignment vertical="center"/>
    </xf>
    <xf numFmtId="0" fontId="35" fillId="0" borderId="0" xfId="14" applyFont="1" applyAlignment="1" applyProtection="1">
      <alignment horizontal="left" vertical="center"/>
      <protection locked="0"/>
    </xf>
    <xf numFmtId="0" fontId="12" fillId="0" borderId="0" xfId="0" applyFont="1" applyProtection="1">
      <alignment vertical="center"/>
      <protection locked="0"/>
    </xf>
    <xf numFmtId="0" fontId="24" fillId="0" borderId="0" xfId="14" applyFont="1" applyProtection="1">
      <protection locked="0"/>
    </xf>
    <xf numFmtId="0" fontId="24" fillId="3" borderId="0" xfId="14" applyFont="1" applyFill="1" applyProtection="1">
      <protection locked="0"/>
    </xf>
    <xf numFmtId="0" fontId="8" fillId="0" borderId="0" xfId="0" applyFont="1" applyAlignment="1" applyProtection="1">
      <alignment horizontal="left" vertical="center"/>
    </xf>
    <xf numFmtId="0" fontId="21" fillId="0" borderId="0" xfId="0" applyFont="1" applyAlignment="1" applyProtection="1">
      <alignment horizontal="left" vertical="center"/>
    </xf>
    <xf numFmtId="0" fontId="8" fillId="0" borderId="0" xfId="14" applyFont="1" applyAlignment="1" applyProtection="1">
      <alignment horizontal="left" vertical="center"/>
    </xf>
    <xf numFmtId="0" fontId="8" fillId="0" borderId="0" xfId="14" applyFont="1" applyAlignment="1" applyProtection="1">
      <alignment horizontal="left" vertical="center" wrapText="1"/>
    </xf>
    <xf numFmtId="0" fontId="35" fillId="3" borderId="0" xfId="14"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5"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8" fillId="0" borderId="0" xfId="14" applyFont="1" applyBorder="1" applyAlignment="1" applyProtection="1">
      <alignment horizontal="left" vertical="center" wrapText="1"/>
    </xf>
    <xf numFmtId="0" fontId="0" fillId="0" borderId="0" xfId="0" applyBorder="1" applyAlignment="1" applyProtection="1">
      <alignment horizontal="left" vertical="center" wrapText="1"/>
    </xf>
    <xf numFmtId="0" fontId="35" fillId="2" borderId="45" xfId="0" applyFont="1" applyFill="1" applyBorder="1" applyAlignment="1" applyProtection="1">
      <alignment horizontal="left" vertical="center" wrapText="1"/>
    </xf>
    <xf numFmtId="0" fontId="33" fillId="6" borderId="52" xfId="0" applyFont="1" applyFill="1" applyBorder="1" applyAlignment="1" applyProtection="1">
      <alignment horizontal="center" vertical="center"/>
    </xf>
    <xf numFmtId="0" fontId="33" fillId="7" borderId="27" xfId="0" applyFont="1" applyFill="1" applyBorder="1" applyAlignment="1" applyProtection="1">
      <alignment horizontal="center" vertical="center" wrapText="1"/>
    </xf>
    <xf numFmtId="0" fontId="48" fillId="7" borderId="27" xfId="0" applyFont="1" applyFill="1" applyBorder="1" applyAlignment="1" applyProtection="1">
      <alignment horizontal="center" vertical="center" wrapText="1"/>
    </xf>
    <xf numFmtId="38" fontId="21" fillId="0" borderId="0" xfId="0" applyNumberFormat="1" applyFont="1" applyAlignment="1" applyProtection="1">
      <alignment horizontal="left" vertical="center" shrinkToFit="1"/>
    </xf>
    <xf numFmtId="0" fontId="0" fillId="0" borderId="45" xfId="0" applyBorder="1" applyAlignment="1" applyProtection="1">
      <alignment horizontal="center" vertical="center"/>
    </xf>
    <xf numFmtId="0" fontId="30" fillId="6" borderId="43"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36" fillId="0" borderId="0" xfId="0" applyFont="1" applyAlignment="1" applyProtection="1">
      <alignment horizontal="left" vertical="center"/>
    </xf>
    <xf numFmtId="0" fontId="21" fillId="0" borderId="0" xfId="0" applyFont="1" applyAlignment="1" applyProtection="1">
      <alignment horizontal="left" vertical="center" wrapText="1"/>
    </xf>
    <xf numFmtId="0" fontId="30" fillId="0" borderId="0" xfId="0" applyFont="1" applyProtection="1">
      <alignment vertical="center"/>
    </xf>
    <xf numFmtId="0" fontId="21" fillId="0" borderId="0" xfId="0" applyFont="1" applyProtection="1">
      <alignment vertical="center"/>
    </xf>
    <xf numFmtId="0" fontId="30" fillId="5" borderId="45" xfId="0" applyFont="1" applyFill="1" applyBorder="1" applyAlignment="1" applyProtection="1">
      <alignment horizontal="left" vertical="center" shrinkToFit="1"/>
    </xf>
    <xf numFmtId="0" fontId="35" fillId="0" borderId="0" xfId="14" applyFont="1" applyAlignment="1" applyProtection="1">
      <alignment horizontal="left" vertical="center"/>
    </xf>
    <xf numFmtId="0" fontId="36" fillId="0" borderId="0" xfId="0" applyFont="1" applyAlignment="1" applyProtection="1">
      <alignment horizontal="right" vertical="center"/>
    </xf>
    <xf numFmtId="0" fontId="35" fillId="0" borderId="0" xfId="14" applyFont="1" applyAlignment="1" applyProtection="1">
      <alignment horizontal="left" vertical="center" wrapText="1"/>
    </xf>
    <xf numFmtId="0" fontId="36" fillId="0" borderId="0" xfId="0" applyFont="1" applyAlignment="1" applyProtection="1">
      <alignment horizontal="right" vertical="top" wrapText="1"/>
    </xf>
    <xf numFmtId="0" fontId="9" fillId="6" borderId="48" xfId="14" applyFont="1" applyFill="1" applyBorder="1" applyAlignment="1" applyProtection="1">
      <alignment horizontal="center" vertical="center"/>
    </xf>
    <xf numFmtId="0" fontId="9" fillId="6" borderId="44" xfId="14" applyFont="1" applyFill="1" applyBorder="1" applyAlignment="1" applyProtection="1">
      <alignment horizontal="center" vertical="center"/>
    </xf>
    <xf numFmtId="0" fontId="0" fillId="0" borderId="47" xfId="0" applyBorder="1" applyAlignment="1" applyProtection="1">
      <alignment horizontal="left" vertical="center" wrapText="1"/>
    </xf>
    <xf numFmtId="0" fontId="40" fillId="3" borderId="9" xfId="0" applyFont="1" applyFill="1" applyBorder="1" applyAlignment="1" applyProtection="1">
      <alignment horizontal="center" vertical="center" wrapText="1"/>
    </xf>
    <xf numFmtId="0" fontId="39" fillId="3" borderId="47" xfId="0" applyFont="1" applyFill="1" applyBorder="1" applyAlignment="1" applyProtection="1">
      <alignment horizontal="center" vertical="center"/>
    </xf>
    <xf numFmtId="0" fontId="40" fillId="5" borderId="48" xfId="0" applyFont="1" applyFill="1" applyBorder="1" applyAlignment="1" applyProtection="1">
      <alignment horizontal="center" vertical="top"/>
    </xf>
    <xf numFmtId="0" fontId="40" fillId="3" borderId="0" xfId="0" applyFont="1" applyFill="1" applyBorder="1" applyAlignment="1" applyProtection="1">
      <alignment horizontal="center" vertical="center"/>
    </xf>
    <xf numFmtId="0" fontId="40" fillId="3" borderId="8" xfId="0" applyFont="1" applyFill="1" applyBorder="1" applyAlignment="1" applyProtection="1">
      <alignment horizontal="center" vertical="top"/>
    </xf>
    <xf numFmtId="0" fontId="40" fillId="5" borderId="7" xfId="0" applyFont="1" applyFill="1" applyBorder="1" applyAlignment="1" applyProtection="1">
      <alignment horizontal="center" vertical="top"/>
    </xf>
    <xf numFmtId="0" fontId="40" fillId="3" borderId="11" xfId="0" applyFont="1" applyFill="1" applyBorder="1" applyAlignment="1" applyProtection="1">
      <alignment horizontal="center" vertical="center" wrapText="1"/>
    </xf>
    <xf numFmtId="0" fontId="39" fillId="3" borderId="8" xfId="0" applyFont="1" applyFill="1" applyBorder="1" applyAlignment="1" applyProtection="1">
      <alignment horizontal="center" vertical="center"/>
    </xf>
    <xf numFmtId="0" fontId="40" fillId="5" borderId="3" xfId="0" applyFont="1" applyFill="1" applyBorder="1" applyAlignment="1" applyProtection="1">
      <alignment horizontal="center" vertical="top"/>
    </xf>
    <xf numFmtId="0" fontId="40" fillId="5" borderId="43" xfId="0" applyFont="1" applyFill="1" applyBorder="1" applyAlignment="1" applyProtection="1">
      <alignment horizontal="center" vertical="top"/>
    </xf>
    <xf numFmtId="0" fontId="40" fillId="3" borderId="12" xfId="0" applyFont="1" applyFill="1" applyBorder="1" applyAlignment="1" applyProtection="1">
      <alignment horizontal="center" vertical="top"/>
    </xf>
    <xf numFmtId="0" fontId="40" fillId="3" borderId="13" xfId="0" applyFont="1" applyFill="1" applyBorder="1" applyAlignment="1" applyProtection="1">
      <alignment horizontal="center" vertical="top"/>
    </xf>
    <xf numFmtId="0" fontId="40" fillId="5" borderId="44" xfId="0" applyFont="1" applyFill="1" applyBorder="1" applyAlignment="1" applyProtection="1">
      <alignment horizontal="center" vertical="top"/>
    </xf>
    <xf numFmtId="0" fontId="8" fillId="0" borderId="0" xfId="14" applyFont="1" applyAlignment="1" applyProtection="1">
      <alignment horizontal="center" vertical="center"/>
    </xf>
    <xf numFmtId="0" fontId="36" fillId="0" borderId="0" xfId="0" applyFont="1" applyAlignment="1" applyProtection="1">
      <alignment horizontal="right" vertical="top"/>
    </xf>
    <xf numFmtId="0" fontId="6" fillId="0" borderId="0" xfId="0" applyFont="1" applyProtection="1">
      <alignment vertical="center"/>
    </xf>
    <xf numFmtId="0" fontId="0" fillId="0" borderId="0" xfId="0" applyProtection="1">
      <alignment vertical="center"/>
      <protection locked="0"/>
    </xf>
    <xf numFmtId="0" fontId="52" fillId="0" borderId="0" xfId="0" applyFont="1" applyProtection="1">
      <alignment vertical="center"/>
      <protection locked="0"/>
    </xf>
    <xf numFmtId="0" fontId="13" fillId="0" borderId="0" xfId="0" applyFont="1" applyProtection="1">
      <alignment vertical="center"/>
    </xf>
    <xf numFmtId="0" fontId="0" fillId="0" borderId="0" xfId="0" applyProtection="1">
      <alignment vertical="center"/>
    </xf>
    <xf numFmtId="0" fontId="52" fillId="0" borderId="0" xfId="0" applyFont="1" applyProtection="1">
      <alignment vertical="center"/>
    </xf>
    <xf numFmtId="0" fontId="8" fillId="0" borderId="0" xfId="0" applyFont="1" applyProtection="1">
      <alignment vertical="center"/>
    </xf>
    <xf numFmtId="0" fontId="8" fillId="0" borderId="0" xfId="0" applyFont="1" applyAlignment="1" applyProtection="1">
      <alignment vertical="center"/>
    </xf>
    <xf numFmtId="0" fontId="13" fillId="0" borderId="0" xfId="0" applyFont="1" applyAlignment="1" applyProtection="1">
      <alignment vertical="top"/>
    </xf>
    <xf numFmtId="0" fontId="8" fillId="0" borderId="0" xfId="0" applyFont="1" applyAlignment="1" applyProtection="1">
      <alignment vertical="top"/>
    </xf>
    <xf numFmtId="0" fontId="52" fillId="0" borderId="0" xfId="0" applyFont="1" applyAlignment="1" applyProtection="1">
      <alignment vertical="top"/>
    </xf>
    <xf numFmtId="0" fontId="0" fillId="0" borderId="0" xfId="0" applyAlignment="1" applyProtection="1">
      <alignment vertical="center"/>
    </xf>
    <xf numFmtId="40" fontId="0" fillId="0" borderId="0" xfId="0" applyNumberFormat="1" applyAlignment="1" applyProtection="1">
      <alignment vertical="center"/>
    </xf>
    <xf numFmtId="38" fontId="0" fillId="0" borderId="0" xfId="0" applyNumberFormat="1" applyProtection="1">
      <alignment vertical="center"/>
    </xf>
    <xf numFmtId="0" fontId="33" fillId="6" borderId="27" xfId="0" applyFont="1" applyFill="1" applyBorder="1" applyAlignment="1" applyProtection="1">
      <alignment horizontal="center" vertical="center" wrapText="1"/>
    </xf>
    <xf numFmtId="0" fontId="33" fillId="6" borderId="49" xfId="0" applyFont="1" applyFill="1" applyBorder="1" applyAlignment="1" applyProtection="1">
      <alignment horizontal="left" vertical="center"/>
    </xf>
    <xf numFmtId="0" fontId="33" fillId="6" borderId="45" xfId="0" applyFont="1" applyFill="1" applyBorder="1" applyAlignment="1" applyProtection="1">
      <alignment horizontal="left" vertical="center"/>
    </xf>
    <xf numFmtId="0" fontId="33" fillId="6" borderId="46" xfId="0" applyFont="1" applyFill="1" applyBorder="1" applyAlignment="1" applyProtection="1">
      <alignment horizontal="left" vertical="center"/>
    </xf>
    <xf numFmtId="0" fontId="33" fillId="6" borderId="76" xfId="0" applyFont="1" applyFill="1" applyBorder="1" applyAlignment="1" applyProtection="1">
      <alignment horizontal="center" vertical="center" wrapText="1"/>
    </xf>
    <xf numFmtId="0" fontId="0" fillId="0" borderId="0" xfId="0" applyAlignment="1" applyProtection="1">
      <alignment vertical="top"/>
      <protection locked="0"/>
    </xf>
    <xf numFmtId="0" fontId="33" fillId="6" borderId="27" xfId="0" applyFont="1" applyFill="1" applyBorder="1" applyAlignment="1" applyProtection="1">
      <alignment horizontal="center" vertical="center" wrapText="1"/>
    </xf>
    <xf numFmtId="0" fontId="8" fillId="0" borderId="0" xfId="14" applyFont="1" applyAlignment="1" applyProtection="1">
      <alignment horizontal="left" vertical="center"/>
    </xf>
    <xf numFmtId="0" fontId="35" fillId="0" borderId="0" xfId="0" applyFont="1" applyFill="1" applyAlignment="1">
      <alignment vertical="center"/>
    </xf>
    <xf numFmtId="0" fontId="35" fillId="0" borderId="0" xfId="0" applyFont="1" applyFill="1" applyBorder="1" applyAlignment="1">
      <alignment vertical="center"/>
    </xf>
    <xf numFmtId="0" fontId="35" fillId="0" borderId="0" xfId="0" applyFont="1" applyFill="1" applyAlignment="1">
      <alignment vertical="center" wrapText="1"/>
    </xf>
    <xf numFmtId="0" fontId="8" fillId="0" borderId="0" xfId="0" applyFont="1" applyFill="1" applyAlignment="1">
      <alignment horizontal="left" vertical="center" indent="1"/>
    </xf>
    <xf numFmtId="0" fontId="8" fillId="0" borderId="0" xfId="0" applyFont="1" applyFill="1" applyBorder="1" applyAlignment="1">
      <alignment vertical="center" wrapText="1"/>
    </xf>
    <xf numFmtId="0" fontId="8" fillId="0" borderId="0" xfId="0" applyFont="1" applyFill="1">
      <alignment vertical="center"/>
    </xf>
    <xf numFmtId="0" fontId="8" fillId="0" borderId="0" xfId="0" applyFont="1" applyFill="1" applyAlignment="1">
      <alignment horizontal="lef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center" textRotation="255"/>
    </xf>
    <xf numFmtId="183" fontId="35" fillId="0" borderId="11" xfId="0" applyNumberFormat="1"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applyBorder="1" applyAlignment="1">
      <alignment horizontal="left" vertical="center" wrapText="1" shrinkToFit="1"/>
    </xf>
    <xf numFmtId="0" fontId="9" fillId="0" borderId="0" xfId="0" applyFont="1" applyFill="1" applyBorder="1" applyAlignment="1">
      <alignment vertical="center" textRotation="255"/>
    </xf>
    <xf numFmtId="0" fontId="35" fillId="2" borderId="15" xfId="0" applyFont="1" applyFill="1" applyBorder="1" applyAlignment="1">
      <alignment vertical="center"/>
    </xf>
    <xf numFmtId="0" fontId="35" fillId="2" borderId="45" xfId="0" applyFont="1" applyFill="1" applyBorder="1" applyAlignment="1">
      <alignment vertical="center"/>
    </xf>
    <xf numFmtId="0" fontId="35" fillId="2" borderId="14" xfId="0" applyFont="1" applyFill="1" applyBorder="1" applyAlignment="1">
      <alignment vertical="center"/>
    </xf>
    <xf numFmtId="0" fontId="35" fillId="2" borderId="6" xfId="0" applyFont="1" applyFill="1" applyBorder="1" applyAlignment="1">
      <alignment vertical="center"/>
    </xf>
    <xf numFmtId="0" fontId="35" fillId="2" borderId="11" xfId="0" applyFont="1" applyFill="1" applyBorder="1" applyAlignment="1">
      <alignment vertical="center" wrapText="1"/>
    </xf>
    <xf numFmtId="184" fontId="56" fillId="3" borderId="25" xfId="2" applyNumberFormat="1" applyFont="1" applyFill="1" applyBorder="1" applyAlignment="1">
      <alignment horizontal="right" vertical="center" shrinkToFit="1"/>
    </xf>
    <xf numFmtId="0" fontId="35" fillId="0" borderId="0" xfId="0" applyFont="1" applyFill="1" applyBorder="1" applyAlignment="1">
      <alignment vertical="center" textRotation="255"/>
    </xf>
    <xf numFmtId="0" fontId="35" fillId="3" borderId="0" xfId="0" applyFont="1" applyFill="1" applyBorder="1" applyAlignment="1">
      <alignment horizontal="center" vertical="center"/>
    </xf>
    <xf numFmtId="0" fontId="35" fillId="0" borderId="0" xfId="0" applyFont="1" applyFill="1">
      <alignment vertical="center"/>
    </xf>
    <xf numFmtId="189" fontId="45" fillId="3" borderId="0" xfId="2" applyNumberFormat="1" applyFont="1" applyFill="1" applyBorder="1" applyAlignment="1">
      <alignment horizontal="right" vertical="center" wrapText="1"/>
    </xf>
    <xf numFmtId="182" fontId="56" fillId="3" borderId="0" xfId="2" applyNumberFormat="1" applyFont="1" applyFill="1" applyBorder="1" applyAlignment="1">
      <alignment horizontal="right" vertical="center" shrinkToFit="1"/>
    </xf>
    <xf numFmtId="0" fontId="35" fillId="2" borderId="11" xfId="0" applyFont="1" applyFill="1" applyBorder="1" applyAlignment="1">
      <alignment horizontal="center" vertical="center" wrapText="1" shrinkToFit="1"/>
    </xf>
    <xf numFmtId="189" fontId="56" fillId="3" borderId="0" xfId="2" applyNumberFormat="1" applyFont="1" applyFill="1" applyBorder="1" applyAlignment="1">
      <alignment horizontal="right" vertical="center" shrinkToFit="1"/>
    </xf>
    <xf numFmtId="0" fontId="35" fillId="2" borderId="5" xfId="0" applyFont="1" applyFill="1" applyBorder="1" applyAlignment="1">
      <alignment horizontal="center" vertical="center" wrapText="1" shrinkToFit="1"/>
    </xf>
    <xf numFmtId="0" fontId="9" fillId="0" borderId="0" xfId="0" applyFont="1" applyFill="1" applyAlignment="1">
      <alignment vertical="center"/>
    </xf>
    <xf numFmtId="0" fontId="8" fillId="0" borderId="0" xfId="0" applyFont="1" applyFill="1" applyAlignment="1">
      <alignment horizontal="left" vertical="top" indent="1"/>
    </xf>
    <xf numFmtId="0" fontId="9" fillId="0" borderId="0" xfId="0" applyFont="1" applyFill="1" applyAlignment="1">
      <alignment vertical="center" wrapText="1"/>
    </xf>
    <xf numFmtId="0" fontId="35" fillId="0" borderId="0" xfId="0" applyFont="1" applyFill="1" applyAlignment="1"/>
    <xf numFmtId="0" fontId="9" fillId="0" borderId="0" xfId="0" applyFont="1" applyFill="1">
      <alignment vertical="center"/>
    </xf>
    <xf numFmtId="0" fontId="35" fillId="0" borderId="0" xfId="0" applyFont="1" applyFill="1" applyBorder="1" applyAlignment="1">
      <alignment horizontal="center" vertical="center"/>
    </xf>
    <xf numFmtId="0" fontId="35" fillId="0" borderId="0" xfId="0" applyFont="1" applyFill="1" applyAlignment="1">
      <alignment horizontal="left" vertical="center"/>
    </xf>
    <xf numFmtId="0" fontId="9" fillId="0" borderId="0" xfId="0" applyFont="1" applyFill="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horizontal="center" vertical="center" shrinkToFit="1"/>
    </xf>
    <xf numFmtId="0" fontId="8"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40" xfId="0" applyFont="1" applyFill="1" applyBorder="1" applyAlignment="1">
      <alignment vertical="center"/>
    </xf>
    <xf numFmtId="0" fontId="9" fillId="0" borderId="0" xfId="0" applyFont="1" applyFill="1" applyAlignment="1">
      <alignment horizontal="center" vertical="center"/>
    </xf>
    <xf numFmtId="0" fontId="58" fillId="0" borderId="0" xfId="0" applyFont="1" applyFill="1" applyAlignment="1">
      <alignment horizontal="center" vertical="center"/>
    </xf>
    <xf numFmtId="180" fontId="24" fillId="0" borderId="0" xfId="0" applyNumberFormat="1" applyFont="1" applyFill="1" applyBorder="1" applyAlignment="1">
      <alignment horizontal="left" vertical="center"/>
    </xf>
    <xf numFmtId="0" fontId="9" fillId="0" borderId="11" xfId="14" applyFont="1" applyFill="1" applyBorder="1" applyAlignment="1" applyProtection="1">
      <alignment vertical="center"/>
    </xf>
    <xf numFmtId="0" fontId="9" fillId="0" borderId="0" xfId="14" applyFont="1" applyFill="1" applyBorder="1" applyAlignment="1" applyProtection="1">
      <alignment vertical="center"/>
    </xf>
    <xf numFmtId="0" fontId="30" fillId="0" borderId="11"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0" xfId="0" applyFont="1" applyFill="1" applyBorder="1" applyAlignment="1" applyProtection="1">
      <alignment vertical="center"/>
    </xf>
    <xf numFmtId="0" fontId="30" fillId="0" borderId="11" xfId="0" applyFont="1" applyFill="1" applyBorder="1" applyAlignment="1" applyProtection="1">
      <alignment vertical="center"/>
    </xf>
    <xf numFmtId="38" fontId="19" fillId="0" borderId="11" xfId="2" applyFont="1" applyFill="1" applyBorder="1" applyAlignment="1" applyProtection="1">
      <alignment vertical="center" shrinkToFit="1"/>
    </xf>
    <xf numFmtId="38" fontId="19" fillId="0" borderId="0" xfId="2" applyFont="1" applyFill="1" applyBorder="1" applyAlignment="1" applyProtection="1">
      <alignment vertical="center" shrinkToFit="1"/>
    </xf>
    <xf numFmtId="38" fontId="47" fillId="0" borderId="11" xfId="2" applyFont="1" applyFill="1" applyBorder="1" applyAlignment="1" applyProtection="1">
      <alignment vertical="center" shrinkToFit="1"/>
    </xf>
    <xf numFmtId="0" fontId="21" fillId="0" borderId="0" xfId="0" applyFont="1" applyFill="1" applyBorder="1" applyAlignment="1" applyProtection="1">
      <alignment horizontal="left" vertical="center"/>
    </xf>
    <xf numFmtId="0" fontId="36" fillId="0" borderId="0" xfId="0" applyFont="1" applyFill="1" applyBorder="1" applyAlignment="1" applyProtection="1">
      <alignment vertical="center" shrinkToFit="1"/>
    </xf>
    <xf numFmtId="3" fontId="47" fillId="0" borderId="11" xfId="0" applyNumberFormat="1" applyFont="1" applyFill="1" applyBorder="1" applyAlignment="1" applyProtection="1">
      <alignment vertical="center" shrinkToFit="1"/>
    </xf>
    <xf numFmtId="0" fontId="8" fillId="0" borderId="0" xfId="0" applyFont="1" applyAlignment="1">
      <alignment horizontal="center" vertical="center"/>
    </xf>
    <xf numFmtId="0" fontId="9" fillId="0" borderId="0" xfId="6" applyFont="1" applyAlignment="1">
      <alignment horizontal="left" vertical="center"/>
    </xf>
    <xf numFmtId="0" fontId="9" fillId="0" borderId="0" xfId="6" applyFont="1" applyAlignment="1">
      <alignment horizontal="left" vertical="center" wrapText="1" shrinkToFit="1"/>
    </xf>
    <xf numFmtId="0" fontId="9" fillId="0" borderId="0" xfId="6" applyFont="1">
      <alignment vertical="center"/>
    </xf>
    <xf numFmtId="0" fontId="9" fillId="0" borderId="0" xfId="6" applyFont="1" applyAlignment="1">
      <alignment vertical="top" wrapText="1"/>
    </xf>
    <xf numFmtId="0" fontId="9" fillId="0" borderId="0" xfId="6" applyFont="1" applyAlignment="1">
      <alignment horizontal="center" vertical="center"/>
    </xf>
    <xf numFmtId="0" fontId="9" fillId="0" borderId="0" xfId="6" applyFont="1" applyAlignment="1">
      <alignment horizontal="left" vertical="center" indent="1"/>
    </xf>
    <xf numFmtId="0" fontId="9" fillId="0" borderId="0" xfId="6" applyFont="1" applyAlignment="1">
      <alignment vertical="center" wrapText="1"/>
    </xf>
    <xf numFmtId="176" fontId="9" fillId="0" borderId="0" xfId="6" applyNumberFormat="1" applyFont="1">
      <alignment vertical="center"/>
    </xf>
    <xf numFmtId="176" fontId="9" fillId="0" borderId="0" xfId="6" applyNumberFormat="1" applyFont="1" applyAlignment="1">
      <alignment horizontal="center" vertical="center"/>
    </xf>
    <xf numFmtId="0" fontId="9" fillId="0" borderId="0" xfId="6" applyFont="1" applyAlignment="1">
      <alignment vertical="center" textRotation="255"/>
    </xf>
    <xf numFmtId="0" fontId="9" fillId="0" borderId="0" xfId="6" applyFont="1" applyAlignment="1">
      <alignment vertical="center" wrapText="1" shrinkToFit="1"/>
    </xf>
    <xf numFmtId="0" fontId="9" fillId="0" borderId="0" xfId="6" applyFont="1" applyAlignment="1">
      <alignment horizontal="center" vertical="center" shrinkToFit="1"/>
    </xf>
    <xf numFmtId="181" fontId="9" fillId="0" borderId="0" xfId="6" applyNumberFormat="1" applyFont="1" applyAlignment="1">
      <alignment horizontal="right" vertical="center" shrinkToFit="1"/>
    </xf>
    <xf numFmtId="183" fontId="9" fillId="0" borderId="0" xfId="6" applyNumberFormat="1" applyFont="1" applyAlignment="1">
      <alignment horizontal="center" vertical="center"/>
    </xf>
    <xf numFmtId="177" fontId="9" fillId="0" borderId="0" xfId="6" applyNumberFormat="1" applyFont="1" applyAlignment="1">
      <alignment horizontal="left" vertical="center"/>
    </xf>
    <xf numFmtId="0" fontId="9" fillId="0" borderId="0" xfId="6" applyFont="1" applyAlignment="1">
      <alignment horizontal="left" vertical="top" wrapText="1"/>
    </xf>
    <xf numFmtId="0" fontId="9" fillId="0" borderId="93" xfId="6" applyFont="1" applyBorder="1" applyAlignment="1">
      <alignment horizontal="center" vertical="center"/>
    </xf>
    <xf numFmtId="0" fontId="9" fillId="0" borderId="93" xfId="6" applyFont="1" applyBorder="1">
      <alignment vertical="center"/>
    </xf>
    <xf numFmtId="0" fontId="9" fillId="0" borderId="43" xfId="6" applyFont="1" applyBorder="1" applyAlignment="1">
      <alignment horizontal="center" vertical="center"/>
    </xf>
    <xf numFmtId="0" fontId="9" fillId="0" borderId="0" xfId="6" applyFont="1" applyAlignment="1">
      <alignment horizontal="left" vertical="top" indent="1"/>
    </xf>
    <xf numFmtId="0" fontId="9" fillId="0" borderId="0" xfId="6" applyFont="1" applyAlignment="1">
      <alignment vertical="top"/>
    </xf>
    <xf numFmtId="0" fontId="66" fillId="3" borderId="45" xfId="0" applyFont="1" applyFill="1" applyBorder="1" applyAlignment="1" applyProtection="1">
      <alignment horizontal="center" vertical="center" wrapText="1"/>
    </xf>
    <xf numFmtId="0" fontId="66" fillId="5" borderId="43" xfId="0" applyFont="1" applyFill="1" applyBorder="1" applyAlignment="1" applyProtection="1">
      <alignment horizontal="left" vertical="center" wrapText="1"/>
    </xf>
    <xf numFmtId="0" fontId="21" fillId="0" borderId="0" xfId="0" applyFont="1" applyFill="1" applyAlignment="1" applyProtection="1">
      <alignment vertical="center"/>
    </xf>
    <xf numFmtId="0" fontId="0" fillId="0" borderId="0" xfId="0" applyFill="1" applyAlignment="1" applyProtection="1">
      <alignment vertical="center"/>
    </xf>
    <xf numFmtId="0" fontId="9" fillId="0" borderId="97" xfId="6" applyFont="1" applyFill="1" applyBorder="1" applyAlignment="1">
      <alignment horizontal="right" vertical="center"/>
    </xf>
    <xf numFmtId="0" fontId="9" fillId="0" borderId="44" xfId="6" applyFont="1" applyFill="1" applyBorder="1" applyAlignment="1">
      <alignment horizontal="right" vertical="center"/>
    </xf>
    <xf numFmtId="0" fontId="9" fillId="0" borderId="98" xfId="6" applyFont="1" applyFill="1" applyBorder="1" applyAlignment="1">
      <alignment horizontal="left" vertical="center"/>
    </xf>
    <xf numFmtId="0" fontId="9" fillId="0" borderId="46" xfId="6" applyFont="1" applyFill="1" applyBorder="1" applyAlignment="1">
      <alignment horizontal="left" vertical="center"/>
    </xf>
    <xf numFmtId="0" fontId="8" fillId="0" borderId="0" xfId="14" applyFont="1" applyAlignment="1" applyProtection="1">
      <alignment vertical="center"/>
    </xf>
    <xf numFmtId="0" fontId="9" fillId="0" borderId="43" xfId="0" applyFont="1" applyFill="1" applyBorder="1" applyAlignment="1" applyProtection="1">
      <alignment horizontal="center" vertical="top" textRotation="255" wrapText="1"/>
    </xf>
    <xf numFmtId="0" fontId="35" fillId="7" borderId="106" xfId="0" applyFont="1" applyFill="1" applyBorder="1" applyAlignment="1" applyProtection="1">
      <alignment horizontal="center" vertical="top" wrapText="1"/>
    </xf>
    <xf numFmtId="0" fontId="12" fillId="7" borderId="107" xfId="0" applyFont="1" applyFill="1" applyBorder="1" applyAlignment="1" applyProtection="1">
      <alignment horizontal="left" vertical="center" shrinkToFit="1"/>
    </xf>
    <xf numFmtId="0" fontId="54" fillId="3" borderId="108" xfId="0" applyFont="1" applyFill="1" applyBorder="1" applyAlignment="1" applyProtection="1">
      <alignment horizontal="center" vertical="center" wrapText="1"/>
    </xf>
    <xf numFmtId="0" fontId="8" fillId="6" borderId="43" xfId="0" applyFont="1" applyFill="1" applyBorder="1" applyAlignment="1">
      <alignment horizontal="left" vertical="center"/>
    </xf>
    <xf numFmtId="0" fontId="8" fillId="0" borderId="0" xfId="0" applyFont="1" applyFill="1" applyAlignment="1">
      <alignment horizontal="left"/>
    </xf>
    <xf numFmtId="0" fontId="9" fillId="0" borderId="44" xfId="6" applyFont="1" applyFill="1" applyBorder="1" applyAlignment="1">
      <alignment vertical="center"/>
    </xf>
    <xf numFmtId="0" fontId="9" fillId="0" borderId="46" xfId="6" applyFont="1" applyFill="1" applyBorder="1" applyAlignment="1">
      <alignment vertical="center"/>
    </xf>
    <xf numFmtId="0" fontId="9" fillId="0" borderId="43" xfId="6" applyFont="1" applyFill="1" applyBorder="1" applyAlignment="1">
      <alignment vertical="center"/>
    </xf>
    <xf numFmtId="38" fontId="0" fillId="8" borderId="43" xfId="2" applyFont="1" applyFill="1" applyBorder="1">
      <alignment vertical="center"/>
    </xf>
    <xf numFmtId="0" fontId="0" fillId="0" borderId="46" xfId="0" applyFill="1" applyBorder="1" applyAlignment="1" applyProtection="1">
      <alignment vertical="center" shrinkToFit="1"/>
    </xf>
    <xf numFmtId="0" fontId="0" fillId="3" borderId="0" xfId="0" applyFill="1">
      <alignment vertical="center"/>
    </xf>
    <xf numFmtId="0" fontId="66" fillId="8" borderId="46" xfId="0" applyFont="1" applyFill="1" applyBorder="1" applyAlignment="1" applyProtection="1">
      <alignment horizontal="center" vertical="center"/>
    </xf>
    <xf numFmtId="192" fontId="66" fillId="8" borderId="46" xfId="0" applyNumberFormat="1" applyFont="1" applyFill="1" applyBorder="1" applyAlignment="1" applyProtection="1">
      <alignment horizontal="center" vertical="center" wrapText="1"/>
    </xf>
    <xf numFmtId="0" fontId="9" fillId="0" borderId="0" xfId="6" applyFont="1" applyFill="1">
      <alignment vertical="center"/>
    </xf>
    <xf numFmtId="0" fontId="9" fillId="0" borderId="48" xfId="6" applyFont="1" applyFill="1" applyBorder="1" applyAlignment="1">
      <alignment vertical="top"/>
    </xf>
    <xf numFmtId="0" fontId="8" fillId="0" borderId="0" xfId="14" applyFont="1" applyAlignment="1" applyProtection="1">
      <alignment horizontal="left"/>
    </xf>
    <xf numFmtId="0" fontId="21" fillId="0" borderId="0" xfId="0" applyFont="1" applyAlignment="1" applyProtection="1">
      <alignment horizontal="left"/>
    </xf>
    <xf numFmtId="0" fontId="24" fillId="0" borderId="0" xfId="14" applyFont="1" applyAlignment="1"/>
    <xf numFmtId="0" fontId="21" fillId="0" borderId="0" xfId="0" applyFont="1" applyAlignment="1" applyProtection="1">
      <alignment horizontal="center" vertical="center"/>
    </xf>
    <xf numFmtId="0" fontId="21" fillId="3" borderId="0" xfId="0" applyFont="1" applyFill="1" applyAlignment="1" applyProtection="1">
      <alignment horizontal="left" vertical="center"/>
    </xf>
    <xf numFmtId="38" fontId="68" fillId="3" borderId="67" xfId="2" applyFont="1" applyFill="1" applyBorder="1" applyAlignment="1" applyProtection="1">
      <alignment horizontal="right" vertical="center" shrinkToFit="1"/>
    </xf>
    <xf numFmtId="38" fontId="68" fillId="3" borderId="68" xfId="2" applyFont="1" applyFill="1" applyBorder="1" applyAlignment="1" applyProtection="1">
      <alignment horizontal="left" vertical="center" wrapText="1"/>
    </xf>
    <xf numFmtId="38" fontId="68" fillId="3" borderId="68" xfId="2" applyFont="1" applyFill="1" applyBorder="1" applyAlignment="1" applyProtection="1">
      <alignment horizontal="right" vertical="center" shrinkToFit="1"/>
    </xf>
    <xf numFmtId="38" fontId="68" fillId="3" borderId="85" xfId="2" applyFont="1" applyFill="1" applyBorder="1" applyAlignment="1" applyProtection="1">
      <alignment horizontal="right" vertical="center" shrinkToFit="1"/>
    </xf>
    <xf numFmtId="38" fontId="68" fillId="3" borderId="77" xfId="2" applyFont="1" applyFill="1" applyBorder="1" applyAlignment="1" applyProtection="1">
      <alignment horizontal="right" vertical="center" shrinkToFit="1"/>
    </xf>
    <xf numFmtId="38" fontId="68" fillId="3" borderId="41" xfId="2" applyFont="1" applyFill="1" applyBorder="1" applyAlignment="1" applyProtection="1">
      <alignment horizontal="left" vertical="center" wrapText="1"/>
    </xf>
    <xf numFmtId="38" fontId="68" fillId="3" borderId="41" xfId="2" applyFont="1" applyFill="1" applyBorder="1" applyAlignment="1" applyProtection="1">
      <alignment horizontal="right" vertical="center" shrinkToFit="1"/>
    </xf>
    <xf numFmtId="38" fontId="68" fillId="3" borderId="87" xfId="2" applyFont="1" applyFill="1" applyBorder="1" applyAlignment="1" applyProtection="1">
      <alignment horizontal="right" vertical="center" shrinkToFit="1"/>
    </xf>
    <xf numFmtId="38" fontId="62" fillId="3" borderId="41" xfId="2" applyFont="1" applyFill="1" applyBorder="1" applyAlignment="1" applyProtection="1">
      <alignment horizontal="left" vertical="center" wrapText="1"/>
    </xf>
    <xf numFmtId="38" fontId="68" fillId="3" borderId="62" xfId="2" applyFont="1" applyFill="1" applyBorder="1" applyAlignment="1" applyProtection="1">
      <alignment horizontal="right" vertical="center" shrinkToFit="1"/>
    </xf>
    <xf numFmtId="38" fontId="69" fillId="3" borderId="62" xfId="2" applyFont="1" applyFill="1" applyBorder="1" applyAlignment="1" applyProtection="1">
      <alignment horizontal="left" vertical="center" shrinkToFit="1"/>
    </xf>
    <xf numFmtId="38" fontId="69" fillId="3" borderId="41" xfId="2" applyFont="1" applyFill="1" applyBorder="1" applyAlignment="1" applyProtection="1">
      <alignment horizontal="left" vertical="center" wrapText="1"/>
    </xf>
    <xf numFmtId="38" fontId="69" fillId="3" borderId="41" xfId="2" applyFont="1" applyFill="1" applyBorder="1" applyAlignment="1" applyProtection="1">
      <alignment horizontal="left" vertical="center" shrinkToFit="1"/>
    </xf>
    <xf numFmtId="38" fontId="69" fillId="3" borderId="78" xfId="2" applyFont="1" applyFill="1" applyBorder="1" applyAlignment="1" applyProtection="1">
      <alignment horizontal="left" vertical="center" shrinkToFit="1"/>
    </xf>
    <xf numFmtId="38" fontId="68" fillId="3" borderId="82" xfId="2" applyFont="1" applyFill="1" applyBorder="1" applyAlignment="1" applyProtection="1">
      <alignment horizontal="right" vertical="center" shrinkToFit="1"/>
    </xf>
    <xf numFmtId="38" fontId="68" fillId="3" borderId="83" xfId="2" applyFont="1" applyFill="1" applyBorder="1" applyAlignment="1" applyProtection="1">
      <alignment horizontal="right" vertical="center" shrinkToFit="1"/>
    </xf>
    <xf numFmtId="38" fontId="68" fillId="3" borderId="86" xfId="2" applyFont="1" applyFill="1" applyBorder="1" applyAlignment="1" applyProtection="1">
      <alignment horizontal="right" vertical="center" shrinkToFit="1"/>
    </xf>
    <xf numFmtId="38" fontId="68" fillId="3" borderId="80" xfId="2" applyFont="1" applyFill="1" applyBorder="1" applyAlignment="1" applyProtection="1">
      <alignment horizontal="right" vertical="center" shrinkToFit="1"/>
    </xf>
    <xf numFmtId="38" fontId="68" fillId="3" borderId="84" xfId="2" applyFont="1" applyFill="1" applyBorder="1" applyAlignment="1" applyProtection="1">
      <alignment horizontal="right" vertical="center" shrinkToFit="1"/>
    </xf>
    <xf numFmtId="38" fontId="70" fillId="3" borderId="43" xfId="2" applyFont="1" applyFill="1" applyBorder="1" applyAlignment="1" applyProtection="1">
      <alignment horizontal="center" vertical="center" shrinkToFit="1"/>
    </xf>
    <xf numFmtId="0" fontId="70" fillId="3" borderId="43" xfId="0" applyFont="1" applyFill="1" applyBorder="1" applyAlignment="1" applyProtection="1">
      <alignment horizontal="center" vertical="center" shrinkToFit="1"/>
    </xf>
    <xf numFmtId="0" fontId="67" fillId="3" borderId="43" xfId="0" applyFont="1" applyFill="1" applyBorder="1" applyAlignment="1" applyProtection="1">
      <alignment horizontal="center" vertical="center" shrinkToFit="1"/>
    </xf>
    <xf numFmtId="0" fontId="66" fillId="3" borderId="43" xfId="0" applyFont="1" applyFill="1" applyBorder="1" applyAlignment="1" applyProtection="1">
      <alignment horizontal="center" vertical="center" shrinkToFit="1"/>
    </xf>
    <xf numFmtId="0" fontId="66" fillId="3" borderId="6" xfId="0" applyFont="1" applyFill="1" applyBorder="1" applyAlignment="1" applyProtection="1">
      <alignment horizontal="center" vertical="center"/>
    </xf>
    <xf numFmtId="0" fontId="66" fillId="3" borderId="0" xfId="0" applyFont="1" applyFill="1" applyBorder="1" applyAlignment="1" applyProtection="1">
      <alignment horizontal="center" vertical="center"/>
    </xf>
    <xf numFmtId="0" fontId="21" fillId="0" borderId="0" xfId="0" applyFont="1" applyAlignment="1" applyProtection="1">
      <alignment vertical="center"/>
    </xf>
    <xf numFmtId="0" fontId="14" fillId="3" borderId="43" xfId="0" applyFont="1" applyFill="1" applyBorder="1" applyAlignment="1" applyProtection="1">
      <alignment vertical="center" shrinkToFit="1"/>
    </xf>
    <xf numFmtId="0" fontId="14" fillId="3" borderId="43" xfId="0" applyFont="1" applyFill="1" applyBorder="1" applyAlignment="1" applyProtection="1">
      <alignment horizontal="center" vertical="center" shrinkToFit="1"/>
    </xf>
    <xf numFmtId="0" fontId="64" fillId="3" borderId="0" xfId="0" applyFont="1" applyFill="1">
      <alignment vertical="center"/>
    </xf>
    <xf numFmtId="0" fontId="15" fillId="3" borderId="0" xfId="0" applyFont="1" applyFill="1">
      <alignment vertical="center"/>
    </xf>
    <xf numFmtId="0" fontId="9" fillId="3" borderId="0" xfId="0" applyFont="1" applyFill="1">
      <alignment vertical="center"/>
    </xf>
    <xf numFmtId="0" fontId="9" fillId="3" borderId="8" xfId="0" applyFont="1" applyFill="1" applyBorder="1">
      <alignment vertical="center"/>
    </xf>
    <xf numFmtId="0" fontId="8" fillId="3" borderId="9" xfId="0" applyFont="1" applyFill="1" applyBorder="1" applyAlignment="1">
      <alignment vertical="center"/>
    </xf>
    <xf numFmtId="0" fontId="8" fillId="3" borderId="6" xfId="0" applyFont="1" applyFill="1" applyBorder="1" applyAlignment="1">
      <alignment vertical="center"/>
    </xf>
    <xf numFmtId="0" fontId="8" fillId="3" borderId="47" xfId="0" applyFont="1" applyFill="1" applyBorder="1" applyAlignment="1">
      <alignment vertical="center"/>
    </xf>
    <xf numFmtId="0" fontId="8" fillId="3" borderId="11" xfId="0" applyFont="1" applyFill="1" applyBorder="1" applyAlignment="1">
      <alignment vertical="center"/>
    </xf>
    <xf numFmtId="0" fontId="8" fillId="3" borderId="0" xfId="0" applyFont="1" applyFill="1" applyBorder="1" applyAlignment="1">
      <alignment vertical="center"/>
    </xf>
    <xf numFmtId="0" fontId="8" fillId="3" borderId="8" xfId="0" applyFont="1" applyFill="1" applyBorder="1" applyAlignment="1">
      <alignment vertical="center"/>
    </xf>
    <xf numFmtId="0" fontId="8" fillId="3" borderId="5" xfId="0" applyFont="1" applyFill="1" applyBorder="1" applyAlignment="1">
      <alignment vertical="center"/>
    </xf>
    <xf numFmtId="0" fontId="8" fillId="3" borderId="12" xfId="0" applyFont="1" applyFill="1" applyBorder="1" applyAlignment="1">
      <alignment vertical="center"/>
    </xf>
    <xf numFmtId="0" fontId="8" fillId="3" borderId="13" xfId="0" applyFont="1" applyFill="1" applyBorder="1" applyAlignment="1">
      <alignment vertical="center"/>
    </xf>
    <xf numFmtId="0" fontId="0" fillId="3" borderId="0" xfId="0" applyFill="1" applyAlignment="1">
      <alignment horizontal="center" vertical="center"/>
    </xf>
    <xf numFmtId="0" fontId="9" fillId="3" borderId="0" xfId="0" applyFont="1" applyFill="1" applyAlignment="1">
      <alignment horizontal="right" vertical="center"/>
    </xf>
    <xf numFmtId="0" fontId="64" fillId="3" borderId="0" xfId="0" applyFont="1" applyFill="1" applyAlignment="1">
      <alignment horizontal="center" vertical="center"/>
    </xf>
    <xf numFmtId="0" fontId="0" fillId="3" borderId="0" xfId="0" applyFont="1" applyFill="1" applyBorder="1" applyAlignment="1">
      <alignment vertical="center" wrapText="1"/>
    </xf>
    <xf numFmtId="0" fontId="0" fillId="3" borderId="0" xfId="0" applyFill="1" applyBorder="1" applyAlignment="1">
      <alignment horizontal="center" vertical="center"/>
    </xf>
    <xf numFmtId="0" fontId="75" fillId="3" borderId="0" xfId="0" applyFont="1" applyFill="1" applyBorder="1" applyAlignment="1">
      <alignment horizontal="center" vertical="center"/>
    </xf>
    <xf numFmtId="0" fontId="0" fillId="3" borderId="0" xfId="0" applyFont="1" applyFill="1" applyBorder="1" applyAlignment="1">
      <alignment horizontal="left" vertical="center" wrapText="1"/>
    </xf>
    <xf numFmtId="0" fontId="9" fillId="3" borderId="0" xfId="6" applyFont="1" applyFill="1" applyAlignment="1">
      <alignment vertical="center" wrapText="1" shrinkToFit="1"/>
    </xf>
    <xf numFmtId="0" fontId="9" fillId="3" borderId="0" xfId="6" applyFont="1" applyFill="1" applyAlignment="1">
      <alignment horizontal="center" vertical="center" shrinkToFit="1"/>
    </xf>
    <xf numFmtId="181" fontId="9" fillId="3" borderId="0" xfId="6" applyNumberFormat="1" applyFont="1" applyFill="1" applyAlignment="1">
      <alignment horizontal="right" vertical="center" shrinkToFit="1"/>
    </xf>
    <xf numFmtId="183" fontId="9" fillId="3" borderId="0" xfId="6" applyNumberFormat="1" applyFont="1" applyFill="1" applyAlignment="1">
      <alignment horizontal="center" vertical="center"/>
    </xf>
    <xf numFmtId="0" fontId="9" fillId="3" borderId="0" xfId="6" applyFont="1" applyFill="1" applyAlignment="1">
      <alignment horizontal="left" vertical="center"/>
    </xf>
    <xf numFmtId="0" fontId="9" fillId="3" borderId="0" xfId="6" applyFont="1" applyFill="1" applyAlignment="1">
      <alignment horizontal="left" vertical="center" wrapText="1" shrinkToFit="1"/>
    </xf>
    <xf numFmtId="0" fontId="9" fillId="3" borderId="0" xfId="6" applyFont="1" applyFill="1">
      <alignment vertical="center"/>
    </xf>
    <xf numFmtId="0" fontId="9" fillId="3" borderId="0" xfId="6" applyFont="1" applyFill="1" applyAlignment="1">
      <alignment vertical="top" wrapText="1"/>
    </xf>
    <xf numFmtId="0" fontId="9" fillId="3" borderId="0" xfId="6" applyFont="1" applyFill="1" applyAlignment="1">
      <alignment horizontal="left" vertical="top" wrapText="1"/>
    </xf>
    <xf numFmtId="0" fontId="9" fillId="3" borderId="94" xfId="6" applyFont="1" applyFill="1" applyBorder="1">
      <alignment vertical="center"/>
    </xf>
    <xf numFmtId="0" fontId="29" fillId="3" borderId="43" xfId="6" applyFont="1" applyFill="1" applyBorder="1" applyAlignment="1">
      <alignment horizontal="center" vertical="center" wrapText="1" shrinkToFit="1"/>
    </xf>
    <xf numFmtId="0" fontId="29" fillId="3" borderId="43" xfId="6" applyFont="1" applyFill="1" applyBorder="1" applyAlignment="1">
      <alignment vertical="center" wrapText="1" shrinkToFit="1"/>
    </xf>
    <xf numFmtId="0" fontId="9" fillId="3" borderId="73" xfId="6" applyFont="1" applyFill="1" applyBorder="1">
      <alignment vertical="center"/>
    </xf>
    <xf numFmtId="0" fontId="9" fillId="3" borderId="9" xfId="6" applyFont="1" applyFill="1" applyBorder="1" applyAlignment="1">
      <alignment vertical="top"/>
    </xf>
    <xf numFmtId="0" fontId="9" fillId="3" borderId="6" xfId="6" applyFont="1" applyFill="1" applyBorder="1" applyAlignment="1">
      <alignment vertical="top"/>
    </xf>
    <xf numFmtId="0" fontId="9" fillId="3" borderId="47" xfId="6" applyFont="1" applyFill="1" applyBorder="1" applyAlignment="1">
      <alignment vertical="top"/>
    </xf>
    <xf numFmtId="0" fontId="29" fillId="3" borderId="43" xfId="6" applyFont="1" applyFill="1" applyBorder="1" applyAlignment="1">
      <alignment horizontal="center" vertical="center"/>
    </xf>
    <xf numFmtId="0" fontId="29" fillId="3" borderId="73" xfId="6" applyFont="1" applyFill="1" applyBorder="1" applyAlignment="1">
      <alignment horizontal="center" vertical="center"/>
    </xf>
    <xf numFmtId="0" fontId="29" fillId="3" borderId="73" xfId="6" applyFont="1" applyFill="1" applyBorder="1">
      <alignment vertical="center"/>
    </xf>
    <xf numFmtId="0" fontId="29" fillId="3" borderId="100" xfId="6" applyFont="1" applyFill="1" applyBorder="1" applyAlignment="1">
      <alignment vertical="center"/>
    </xf>
    <xf numFmtId="0" fontId="29" fillId="3" borderId="45" xfId="6" applyFont="1" applyFill="1" applyBorder="1" applyAlignment="1">
      <alignment vertical="center"/>
    </xf>
    <xf numFmtId="0" fontId="9" fillId="3" borderId="0" xfId="6" applyFont="1" applyFill="1" applyAlignment="1">
      <alignment horizontal="left" vertical="center" indent="1"/>
    </xf>
    <xf numFmtId="0" fontId="9" fillId="3" borderId="0" xfId="6" applyFont="1" applyFill="1" applyAlignment="1">
      <alignment vertical="center" wrapText="1"/>
    </xf>
    <xf numFmtId="0" fontId="9" fillId="3" borderId="0" xfId="6" applyFont="1" applyFill="1" applyAlignment="1">
      <alignment vertical="center" textRotation="255"/>
    </xf>
    <xf numFmtId="176" fontId="9" fillId="3" borderId="0" xfId="6" applyNumberFormat="1" applyFont="1" applyFill="1">
      <alignment vertical="center"/>
    </xf>
    <xf numFmtId="176" fontId="9" fillId="3" borderId="0" xfId="6" applyNumberFormat="1" applyFont="1" applyFill="1" applyAlignment="1">
      <alignment horizontal="center" vertical="center"/>
    </xf>
    <xf numFmtId="177" fontId="9" fillId="3" borderId="0" xfId="6" applyNumberFormat="1" applyFont="1" applyFill="1" applyAlignment="1">
      <alignment horizontal="left" vertical="center"/>
    </xf>
    <xf numFmtId="0" fontId="9" fillId="3" borderId="0" xfId="6" applyFont="1" applyFill="1" applyAlignment="1">
      <alignment vertical="top"/>
    </xf>
    <xf numFmtId="195" fontId="9" fillId="3" borderId="0" xfId="6" applyNumberFormat="1" applyFont="1" applyFill="1">
      <alignment vertical="center"/>
    </xf>
    <xf numFmtId="0" fontId="9" fillId="3" borderId="0" xfId="6" applyFont="1" applyFill="1" applyAlignment="1">
      <alignment vertical="top" wrapText="1" shrinkToFit="1"/>
    </xf>
    <xf numFmtId="196" fontId="9" fillId="3" borderId="0" xfId="1" applyNumberFormat="1" applyFont="1" applyFill="1" applyAlignment="1">
      <alignment vertical="top" wrapText="1" shrinkToFit="1"/>
    </xf>
    <xf numFmtId="0" fontId="9" fillId="3" borderId="0" xfId="6" applyFont="1" applyFill="1" applyAlignment="1">
      <alignment horizontal="left" vertical="top" wrapText="1" shrinkToFit="1"/>
    </xf>
    <xf numFmtId="0" fontId="8" fillId="3" borderId="0" xfId="0" applyFont="1" applyFill="1" applyBorder="1" applyAlignment="1">
      <alignment horizontal="center" vertical="center"/>
    </xf>
    <xf numFmtId="0" fontId="8" fillId="3" borderId="0" xfId="0" applyFont="1" applyFill="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35" fillId="3" borderId="0" xfId="0" applyFont="1" applyFill="1" applyAlignment="1">
      <alignment vertical="center"/>
    </xf>
    <xf numFmtId="0" fontId="8" fillId="3" borderId="1" xfId="0" applyFont="1" applyFill="1" applyBorder="1" applyAlignment="1">
      <alignment vertical="center"/>
    </xf>
    <xf numFmtId="0" fontId="20" fillId="3" borderId="43" xfId="0" applyFont="1" applyFill="1" applyBorder="1" applyAlignment="1">
      <alignment horizontal="center" vertical="center"/>
    </xf>
    <xf numFmtId="0" fontId="9" fillId="3" borderId="5" xfId="0" applyNumberFormat="1" applyFont="1" applyFill="1" applyBorder="1" applyAlignment="1">
      <alignment horizontal="right" vertical="center" shrinkToFit="1"/>
    </xf>
    <xf numFmtId="0" fontId="9" fillId="3" borderId="12" xfId="0" applyNumberFormat="1" applyFont="1" applyFill="1" applyBorder="1" applyAlignment="1">
      <alignment horizontal="center" vertical="center" shrinkToFit="1"/>
    </xf>
    <xf numFmtId="0" fontId="9" fillId="3" borderId="13" xfId="0" applyNumberFormat="1" applyFont="1" applyFill="1" applyBorder="1" applyAlignment="1">
      <alignment horizontal="left" vertical="center" shrinkToFit="1"/>
    </xf>
    <xf numFmtId="0" fontId="16" fillId="3" borderId="12" xfId="0" applyNumberFormat="1" applyFont="1" applyFill="1" applyBorder="1" applyAlignment="1">
      <alignment horizontal="center" vertical="center" shrinkToFit="1"/>
    </xf>
    <xf numFmtId="178" fontId="56" fillId="3" borderId="9" xfId="2" applyNumberFormat="1" applyFont="1" applyFill="1" applyBorder="1" applyAlignment="1">
      <alignment vertical="center" shrinkToFit="1"/>
    </xf>
    <xf numFmtId="0" fontId="56" fillId="3" borderId="6" xfId="0" applyFont="1" applyFill="1" applyBorder="1" applyAlignment="1">
      <alignment vertical="center" shrinkToFit="1"/>
    </xf>
    <xf numFmtId="0" fontId="56" fillId="3" borderId="47" xfId="0" applyFont="1" applyFill="1" applyBorder="1" applyAlignment="1">
      <alignment vertical="center" shrinkToFit="1"/>
    </xf>
    <xf numFmtId="179" fontId="56" fillId="3" borderId="24" xfId="2" applyNumberFormat="1" applyFont="1" applyFill="1" applyBorder="1" applyAlignment="1">
      <alignment horizontal="right" vertical="center" shrinkToFit="1"/>
    </xf>
    <xf numFmtId="178" fontId="56" fillId="3" borderId="16" xfId="2" applyNumberFormat="1" applyFont="1" applyFill="1" applyBorder="1" applyAlignment="1">
      <alignment vertical="center" shrinkToFit="1"/>
    </xf>
    <xf numFmtId="179" fontId="56" fillId="3" borderId="23" xfId="2" applyNumberFormat="1" applyFont="1" applyFill="1" applyBorder="1" applyAlignment="1">
      <alignment vertical="center" shrinkToFit="1"/>
    </xf>
    <xf numFmtId="186" fontId="56" fillId="3" borderId="25" xfId="2" applyNumberFormat="1" applyFont="1" applyFill="1" applyBorder="1" applyAlignment="1">
      <alignment horizontal="right" vertical="center" shrinkToFit="1"/>
    </xf>
    <xf numFmtId="187" fontId="56" fillId="3" borderId="26" xfId="0" applyNumberFormat="1" applyFont="1" applyFill="1" applyBorder="1" applyAlignment="1">
      <alignment horizontal="right" vertical="center" shrinkToFit="1"/>
    </xf>
    <xf numFmtId="184" fontId="39" fillId="3" borderId="9" xfId="2" applyNumberFormat="1" applyFont="1" applyFill="1" applyBorder="1" applyAlignment="1">
      <alignment horizontal="center" vertical="center" textRotation="255" shrinkToFit="1"/>
    </xf>
    <xf numFmtId="184" fontId="62" fillId="3" borderId="9" xfId="2" applyNumberFormat="1" applyFont="1" applyFill="1" applyBorder="1" applyAlignment="1">
      <alignment horizontal="left" vertical="top" wrapText="1"/>
    </xf>
    <xf numFmtId="0" fontId="6" fillId="3" borderId="9" xfId="0" applyFont="1" applyFill="1" applyBorder="1" applyAlignment="1">
      <alignment vertical="center"/>
    </xf>
    <xf numFmtId="0" fontId="6" fillId="3" borderId="6"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6" fillId="3" borderId="0" xfId="0" applyFont="1" applyFill="1" applyBorder="1" applyAlignment="1">
      <alignment vertical="center"/>
    </xf>
    <xf numFmtId="0" fontId="6" fillId="3" borderId="8" xfId="0" applyFont="1" applyFill="1" applyBorder="1" applyAlignment="1">
      <alignment vertical="center"/>
    </xf>
    <xf numFmtId="0" fontId="6" fillId="3" borderId="5" xfId="0" applyFont="1" applyFill="1" applyBorder="1" applyAlignment="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0" fontId="57" fillId="3" borderId="0" xfId="0" applyFont="1" applyFill="1">
      <alignment vertical="center"/>
    </xf>
    <xf numFmtId="0" fontId="24" fillId="3" borderId="0" xfId="0" applyFont="1" applyFill="1">
      <alignment vertical="center"/>
    </xf>
    <xf numFmtId="0" fontId="24" fillId="3" borderId="0" xfId="0" applyFont="1" applyFill="1" applyBorder="1" applyAlignment="1">
      <alignment vertical="center"/>
    </xf>
    <xf numFmtId="180" fontId="8" fillId="3" borderId="0" xfId="0" applyNumberFormat="1" applyFont="1" applyFill="1" applyBorder="1" applyAlignment="1">
      <alignment horizontal="left" vertical="center"/>
    </xf>
    <xf numFmtId="0" fontId="21" fillId="0" borderId="0" xfId="0" applyFont="1" applyAlignment="1" applyProtection="1">
      <alignment horizontal="center" vertical="center"/>
    </xf>
    <xf numFmtId="0" fontId="40" fillId="6" borderId="43" xfId="0" applyFont="1" applyFill="1" applyBorder="1" applyAlignment="1" applyProtection="1">
      <alignment horizontal="center" vertical="center"/>
    </xf>
    <xf numFmtId="0" fontId="40" fillId="3" borderId="11" xfId="0" applyFont="1" applyFill="1" applyBorder="1" applyAlignment="1" applyProtection="1">
      <alignment horizontal="center" vertical="top" wrapText="1"/>
    </xf>
    <xf numFmtId="0" fontId="40" fillId="3" borderId="5" xfId="0" applyFont="1" applyFill="1" applyBorder="1" applyAlignment="1" applyProtection="1">
      <alignment horizontal="center" vertical="top" wrapText="1"/>
    </xf>
    <xf numFmtId="0" fontId="8" fillId="3" borderId="0" xfId="0" applyFont="1" applyFill="1" applyBorder="1" applyAlignment="1">
      <alignment horizontal="center" vertical="center"/>
    </xf>
    <xf numFmtId="0" fontId="28" fillId="3" borderId="0" xfId="23" applyFill="1" applyAlignment="1">
      <alignment vertical="center" shrinkToFit="1"/>
    </xf>
    <xf numFmtId="0" fontId="85" fillId="3" borderId="0" xfId="23" applyFont="1" applyFill="1" applyAlignment="1">
      <alignment vertical="center" shrinkToFit="1"/>
    </xf>
    <xf numFmtId="0" fontId="19" fillId="3" borderId="0" xfId="23" applyFont="1" applyFill="1" applyAlignment="1">
      <alignment vertical="center" shrinkToFit="1"/>
    </xf>
    <xf numFmtId="0" fontId="35" fillId="3" borderId="0" xfId="23" applyFont="1" applyFill="1" applyAlignment="1">
      <alignment vertical="center" shrinkToFit="1"/>
    </xf>
    <xf numFmtId="0" fontId="20" fillId="3" borderId="0" xfId="23" applyFont="1" applyFill="1" applyAlignment="1">
      <alignment horizontal="left" vertical="center" shrinkToFit="1"/>
    </xf>
    <xf numFmtId="0" fontId="19" fillId="3" borderId="0" xfId="23" applyFont="1" applyFill="1" applyAlignment="1">
      <alignment horizontal="right" vertical="center" shrinkToFit="1"/>
    </xf>
    <xf numFmtId="0" fontId="22" fillId="3" borderId="0" xfId="23" applyFont="1" applyFill="1" applyAlignment="1">
      <alignment horizontal="left" vertical="center" wrapText="1" shrinkToFit="1"/>
    </xf>
    <xf numFmtId="0" fontId="22" fillId="0" borderId="0" xfId="23" applyFont="1">
      <alignment vertical="center"/>
    </xf>
    <xf numFmtId="0" fontId="22" fillId="3" borderId="0" xfId="23" applyFont="1" applyFill="1" applyAlignment="1">
      <alignment vertical="center" shrinkToFit="1"/>
    </xf>
    <xf numFmtId="0" fontId="18" fillId="3" borderId="0" xfId="23" applyFont="1" applyFill="1" applyAlignment="1">
      <alignment vertical="center" shrinkToFit="1"/>
    </xf>
    <xf numFmtId="0" fontId="22" fillId="3" borderId="0" xfId="23" applyFont="1" applyFill="1" applyAlignment="1">
      <alignment horizontal="center" vertical="center" wrapText="1" shrinkToFit="1"/>
    </xf>
    <xf numFmtId="0" fontId="22" fillId="3" borderId="0" xfId="23" applyFont="1" applyFill="1" applyAlignment="1">
      <alignment vertical="center" wrapText="1" shrinkToFit="1"/>
    </xf>
    <xf numFmtId="0" fontId="87" fillId="3" borderId="0" xfId="23" applyFont="1" applyFill="1" applyAlignment="1">
      <alignment vertical="center" shrinkToFit="1"/>
    </xf>
    <xf numFmtId="0" fontId="20" fillId="3" borderId="0" xfId="23" applyFont="1" applyFill="1" applyAlignment="1">
      <alignment horizontal="center" vertical="center" shrinkToFit="1"/>
    </xf>
    <xf numFmtId="0" fontId="19" fillId="3" borderId="0" xfId="23" applyFont="1" applyFill="1" applyAlignment="1">
      <alignment horizontal="left" vertical="center" wrapText="1" indent="6" shrinkToFit="1"/>
    </xf>
    <xf numFmtId="0" fontId="22" fillId="3" borderId="0" xfId="23" applyFont="1" applyFill="1" applyAlignment="1">
      <alignment horizontal="left" vertical="center" indent="1" shrinkToFit="1"/>
    </xf>
    <xf numFmtId="0" fontId="18" fillId="3" borderId="0" xfId="23" applyFont="1" applyFill="1" applyAlignment="1">
      <alignment horizontal="left" vertical="center" indent="1" shrinkToFit="1"/>
    </xf>
    <xf numFmtId="0" fontId="20" fillId="3" borderId="0" xfId="23" applyFont="1" applyFill="1" applyAlignment="1">
      <alignment vertical="top" wrapText="1" shrinkToFit="1"/>
    </xf>
    <xf numFmtId="0" fontId="22" fillId="3" borderId="0" xfId="23" applyFont="1" applyFill="1" applyAlignment="1">
      <alignment vertical="top"/>
    </xf>
    <xf numFmtId="0" fontId="22" fillId="3" borderId="0" xfId="23" applyFont="1" applyFill="1" applyAlignment="1">
      <alignment horizontal="center" vertical="center" shrinkToFit="1"/>
    </xf>
    <xf numFmtId="0" fontId="22" fillId="3" borderId="0" xfId="23" applyFont="1" applyFill="1" applyAlignment="1">
      <alignment horizontal="left" vertical="center" shrinkToFit="1"/>
    </xf>
    <xf numFmtId="0" fontId="22" fillId="3" borderId="0" xfId="23" applyFont="1" applyFill="1" applyAlignment="1">
      <alignment horizontal="right" vertical="center" shrinkToFit="1"/>
    </xf>
    <xf numFmtId="0" fontId="22" fillId="3" borderId="11" xfId="23" applyFont="1" applyFill="1" applyBorder="1" applyAlignment="1">
      <alignment vertical="top" wrapText="1" shrinkToFit="1"/>
    </xf>
    <xf numFmtId="0" fontId="28" fillId="3" borderId="0" xfId="23" applyFill="1" applyAlignment="1">
      <alignment vertical="center" wrapText="1" shrinkToFit="1"/>
    </xf>
    <xf numFmtId="0" fontId="8" fillId="0" borderId="0" xfId="0" applyFont="1" applyAlignment="1" applyProtection="1">
      <alignment horizontal="center" vertical="center"/>
    </xf>
    <xf numFmtId="0" fontId="8" fillId="0" borderId="0" xfId="0" applyFont="1" applyAlignment="1" applyProtection="1">
      <alignment horizontal="left" vertical="center" wrapText="1"/>
    </xf>
    <xf numFmtId="0" fontId="0" fillId="3" borderId="48" xfId="0" applyFill="1" applyBorder="1">
      <alignment vertical="center"/>
    </xf>
    <xf numFmtId="0" fontId="0" fillId="3" borderId="7" xfId="0" applyFill="1" applyBorder="1">
      <alignment vertical="center"/>
    </xf>
    <xf numFmtId="0" fontId="0" fillId="3" borderId="3" xfId="0" applyFill="1" applyBorder="1">
      <alignment vertical="center"/>
    </xf>
    <xf numFmtId="0" fontId="6" fillId="3" borderId="11" xfId="0" applyFont="1" applyFill="1" applyBorder="1" applyAlignment="1">
      <alignment horizontal="center" vertical="center"/>
    </xf>
    <xf numFmtId="0" fontId="58" fillId="0" borderId="0" xfId="0" applyFont="1" applyFill="1" applyBorder="1" applyAlignment="1">
      <alignment horizontal="center" vertical="center"/>
    </xf>
    <xf numFmtId="180" fontId="58" fillId="0" borderId="0" xfId="0" applyNumberFormat="1" applyFont="1" applyFill="1" applyBorder="1" applyAlignment="1">
      <alignment horizontal="center" vertical="center"/>
    </xf>
    <xf numFmtId="180" fontId="8" fillId="3" borderId="0" xfId="0" applyNumberFormat="1" applyFont="1" applyFill="1" applyBorder="1" applyAlignment="1">
      <alignment horizontal="center" vertical="center"/>
    </xf>
    <xf numFmtId="0" fontId="43" fillId="3" borderId="0" xfId="23" applyFont="1" applyFill="1" applyAlignment="1">
      <alignment vertical="center" shrinkToFit="1"/>
    </xf>
    <xf numFmtId="0" fontId="46" fillId="3" borderId="0" xfId="23" applyFont="1" applyFill="1" applyAlignment="1">
      <alignment vertical="center" shrinkToFit="1"/>
    </xf>
    <xf numFmtId="0" fontId="46" fillId="3" borderId="0" xfId="23" applyFont="1" applyFill="1" applyAlignment="1">
      <alignment vertical="center" wrapText="1" shrinkToFit="1"/>
    </xf>
    <xf numFmtId="0" fontId="22" fillId="3" borderId="0" xfId="23" applyFont="1" applyFill="1" applyAlignment="1">
      <alignment vertical="top" wrapText="1" shrinkToFit="1"/>
    </xf>
    <xf numFmtId="0" fontId="19" fillId="3" borderId="11" xfId="23" applyFont="1" applyFill="1" applyBorder="1" applyAlignment="1">
      <alignment vertical="center" wrapText="1" shrinkToFit="1"/>
    </xf>
    <xf numFmtId="0" fontId="19" fillId="3" borderId="0" xfId="23" applyFont="1" applyFill="1" applyAlignment="1">
      <alignment vertical="center" wrapText="1" shrinkToFit="1"/>
    </xf>
    <xf numFmtId="0" fontId="19" fillId="3" borderId="8" xfId="23" applyFont="1" applyFill="1" applyBorder="1" applyAlignment="1">
      <alignment vertical="center" shrinkToFit="1"/>
    </xf>
    <xf numFmtId="0" fontId="19" fillId="3" borderId="11" xfId="23" applyFont="1" applyFill="1" applyBorder="1" applyAlignment="1">
      <alignment vertical="center" shrinkToFit="1"/>
    </xf>
    <xf numFmtId="0" fontId="19" fillId="3" borderId="5" xfId="23" applyFont="1" applyFill="1" applyBorder="1" applyAlignment="1">
      <alignment vertical="center" wrapText="1" shrinkToFit="1"/>
    </xf>
    <xf numFmtId="0" fontId="19" fillId="3" borderId="12" xfId="23" applyFont="1" applyFill="1" applyBorder="1" applyAlignment="1">
      <alignment vertical="center" wrapText="1" shrinkToFit="1"/>
    </xf>
    <xf numFmtId="0" fontId="19" fillId="3" borderId="12" xfId="23" applyFont="1" applyFill="1" applyBorder="1" applyAlignment="1">
      <alignment vertical="center" shrinkToFit="1"/>
    </xf>
    <xf numFmtId="0" fontId="19" fillId="3" borderId="5" xfId="23" applyFont="1" applyFill="1" applyBorder="1" applyAlignment="1">
      <alignment vertical="center" shrinkToFit="1"/>
    </xf>
    <xf numFmtId="0" fontId="22" fillId="3" borderId="0" xfId="23" applyFont="1" applyFill="1" applyAlignment="1">
      <alignment horizontal="left" vertical="center"/>
    </xf>
    <xf numFmtId="0" fontId="22" fillId="3" borderId="43" xfId="23" applyFont="1" applyFill="1" applyBorder="1" applyAlignment="1">
      <alignment horizontal="center" vertical="center"/>
    </xf>
    <xf numFmtId="0" fontId="22" fillId="3" borderId="43" xfId="23" applyFont="1" applyFill="1" applyBorder="1" applyAlignment="1">
      <alignment horizontal="center" vertical="center" shrinkToFit="1"/>
    </xf>
    <xf numFmtId="0" fontId="22" fillId="3" borderId="0" xfId="23" applyFont="1" applyFill="1" applyAlignment="1">
      <alignment horizontal="left" vertical="center" wrapText="1"/>
    </xf>
    <xf numFmtId="0" fontId="22" fillId="3" borderId="43" xfId="23" applyFont="1" applyFill="1" applyBorder="1" applyAlignment="1">
      <alignment horizontal="center" vertical="center" wrapText="1" shrinkToFit="1"/>
    </xf>
    <xf numFmtId="0" fontId="22" fillId="3" borderId="43" xfId="23" applyFont="1" applyFill="1" applyBorder="1" applyAlignment="1">
      <alignment vertical="center" shrinkToFit="1"/>
    </xf>
    <xf numFmtId="0" fontId="19" fillId="3" borderId="0" xfId="23" applyFont="1" applyFill="1" applyAlignment="1">
      <alignment horizontal="left" vertical="center" wrapText="1" shrinkToFit="1"/>
    </xf>
    <xf numFmtId="0" fontId="22" fillId="3" borderId="6" xfId="23" applyFont="1" applyFill="1" applyBorder="1" applyAlignment="1">
      <alignment vertical="center" textRotation="255" shrinkToFit="1"/>
    </xf>
    <xf numFmtId="0" fontId="22" fillId="3" borderId="6" xfId="23" applyFont="1" applyFill="1" applyBorder="1" applyAlignment="1">
      <alignment vertical="center" wrapText="1" shrinkToFit="1"/>
    </xf>
    <xf numFmtId="0" fontId="22" fillId="3" borderId="6" xfId="23" applyFont="1" applyFill="1" applyBorder="1" applyAlignment="1">
      <alignment vertical="center" shrinkToFit="1"/>
    </xf>
    <xf numFmtId="0" fontId="19" fillId="3" borderId="6" xfId="23" applyFont="1" applyFill="1" applyBorder="1" applyAlignment="1">
      <alignment vertical="center" shrinkToFit="1"/>
    </xf>
    <xf numFmtId="0" fontId="18" fillId="3" borderId="0" xfId="23" applyFont="1" applyFill="1" applyAlignment="1">
      <alignment vertical="center" textRotation="255" shrinkToFit="1"/>
    </xf>
    <xf numFmtId="0" fontId="18" fillId="3" borderId="0" xfId="23" applyFont="1" applyFill="1" applyAlignment="1">
      <alignment vertical="center" wrapText="1" shrinkToFit="1"/>
    </xf>
    <xf numFmtId="0" fontId="20" fillId="0" borderId="6" xfId="14" applyFont="1" applyBorder="1" applyAlignment="1" applyProtection="1">
      <alignment vertical="top" wrapText="1"/>
    </xf>
    <xf numFmtId="0" fontId="46" fillId="0" borderId="6" xfId="0" applyFont="1" applyBorder="1" applyAlignment="1" applyProtection="1">
      <alignment vertical="top"/>
    </xf>
    <xf numFmtId="0" fontId="21" fillId="0" borderId="0" xfId="0" applyFont="1" applyFill="1" applyBorder="1" applyAlignment="1" applyProtection="1">
      <alignment vertical="center"/>
    </xf>
    <xf numFmtId="3" fontId="63" fillId="3" borderId="0" xfId="0" applyNumberFormat="1" applyFont="1" applyFill="1" applyBorder="1" applyAlignment="1" applyProtection="1">
      <alignment vertical="center"/>
    </xf>
    <xf numFmtId="0" fontId="21" fillId="0" borderId="0" xfId="0" applyFont="1" applyBorder="1" applyAlignment="1" applyProtection="1">
      <alignment horizontal="left" vertical="center"/>
    </xf>
    <xf numFmtId="0" fontId="9" fillId="0" borderId="46" xfId="0" applyFont="1" applyFill="1" applyBorder="1" applyAlignment="1" applyProtection="1">
      <alignment horizontal="center" vertical="top" textRotation="255" wrapText="1"/>
    </xf>
    <xf numFmtId="0" fontId="35" fillId="7" borderId="111" xfId="0" applyFont="1" applyFill="1" applyBorder="1" applyAlignment="1" applyProtection="1">
      <alignment horizontal="center" vertical="top" wrapText="1"/>
    </xf>
    <xf numFmtId="0" fontId="0" fillId="0" borderId="0" xfId="0" applyAlignment="1">
      <alignment horizontal="center" vertical="center"/>
    </xf>
    <xf numFmtId="0" fontId="0" fillId="0" borderId="11" xfId="0" applyBorder="1">
      <alignment vertical="center"/>
    </xf>
    <xf numFmtId="0" fontId="0" fillId="0" borderId="43" xfId="0" applyBorder="1" applyAlignment="1">
      <alignment horizontal="left" vertical="center"/>
    </xf>
    <xf numFmtId="0" fontId="0" fillId="0" borderId="7" xfId="0" applyBorder="1" applyAlignment="1">
      <alignment horizontal="center" vertical="center"/>
    </xf>
    <xf numFmtId="199" fontId="0" fillId="0" borderId="7" xfId="0" applyNumberFormat="1" applyBorder="1" applyAlignment="1">
      <alignment horizontal="center" vertical="center"/>
    </xf>
    <xf numFmtId="199" fontId="0" fillId="0" borderId="11" xfId="0" applyNumberFormat="1" applyBorder="1" applyAlignment="1">
      <alignment horizontal="center" vertical="center"/>
    </xf>
    <xf numFmtId="0" fontId="8" fillId="0" borderId="12" xfId="0" applyFont="1" applyFill="1" applyBorder="1" applyAlignment="1" applyProtection="1">
      <alignment vertical="top" wrapText="1"/>
    </xf>
    <xf numFmtId="0" fontId="24" fillId="4" borderId="17" xfId="0" applyFont="1" applyFill="1" applyBorder="1" applyAlignment="1" applyProtection="1">
      <alignment horizontal="center" vertical="center"/>
    </xf>
    <xf numFmtId="0" fontId="24" fillId="4" borderId="104" xfId="0" applyFont="1" applyFill="1" applyBorder="1" applyAlignment="1" applyProtection="1">
      <alignment horizontal="center" vertical="center"/>
    </xf>
    <xf numFmtId="0" fontId="0" fillId="0" borderId="0" xfId="0" applyAlignment="1">
      <alignment horizontal="center" vertical="center" shrinkToFit="1"/>
    </xf>
    <xf numFmtId="199" fontId="0" fillId="0" borderId="0" xfId="0" applyNumberFormat="1" applyAlignment="1">
      <alignment horizontal="right" vertical="center"/>
    </xf>
    <xf numFmtId="199" fontId="0" fillId="0" borderId="0" xfId="0" applyNumberFormat="1" applyAlignment="1">
      <alignment horizontal="center" vertical="center"/>
    </xf>
    <xf numFmtId="0" fontId="85" fillId="0" borderId="0" xfId="0" applyFont="1">
      <alignment vertical="center"/>
    </xf>
    <xf numFmtId="0" fontId="0" fillId="3" borderId="0" xfId="0" applyFill="1" applyAlignment="1">
      <alignment vertical="center" shrinkToFit="1"/>
    </xf>
    <xf numFmtId="0" fontId="0" fillId="3" borderId="43" xfId="0" applyFill="1" applyBorder="1" applyAlignment="1">
      <alignment vertical="center" shrinkToFit="1"/>
    </xf>
    <xf numFmtId="0" fontId="0" fillId="0" borderId="0" xfId="0" applyBorder="1">
      <alignment vertical="center"/>
    </xf>
    <xf numFmtId="0" fontId="9" fillId="0" borderId="0" xfId="0" applyFont="1" applyBorder="1">
      <alignment vertical="center"/>
    </xf>
    <xf numFmtId="0" fontId="15" fillId="0" borderId="0" xfId="0" applyFont="1" applyBorder="1" applyAlignment="1">
      <alignment horizontal="right" vertical="center"/>
    </xf>
    <xf numFmtId="0" fontId="13" fillId="0" borderId="0" xfId="0" applyFont="1" applyBorder="1">
      <alignment vertical="center"/>
    </xf>
    <xf numFmtId="0" fontId="8" fillId="0" borderId="0" xfId="0" applyFont="1" applyBorder="1">
      <alignment vertical="center"/>
    </xf>
    <xf numFmtId="0" fontId="22" fillId="3" borderId="0" xfId="23" applyFont="1" applyFill="1" applyAlignment="1">
      <alignment horizontal="left" vertical="center" wrapText="1" shrinkToFit="1"/>
    </xf>
    <xf numFmtId="0" fontId="22" fillId="3" borderId="0" xfId="23" applyFont="1" applyFill="1" applyAlignment="1">
      <alignment horizontal="left" vertical="center" shrinkToFit="1"/>
    </xf>
    <xf numFmtId="0" fontId="61" fillId="3" borderId="39" xfId="0" applyNumberFormat="1" applyFont="1" applyFill="1" applyBorder="1" applyAlignment="1">
      <alignment vertical="center"/>
    </xf>
    <xf numFmtId="0" fontId="61" fillId="3" borderId="42" xfId="0" applyNumberFormat="1" applyFont="1" applyFill="1" applyBorder="1" applyAlignment="1">
      <alignment vertical="center"/>
    </xf>
    <xf numFmtId="0" fontId="51" fillId="0" borderId="48" xfId="0" applyFont="1" applyFill="1" applyBorder="1" applyAlignment="1" applyProtection="1">
      <alignment vertical="top" textRotation="255" wrapText="1"/>
    </xf>
    <xf numFmtId="0" fontId="51" fillId="0" borderId="3" xfId="0" applyFont="1" applyFill="1" applyBorder="1" applyAlignment="1" applyProtection="1">
      <alignment vertical="top" textRotation="255" wrapText="1"/>
    </xf>
    <xf numFmtId="0" fontId="39" fillId="0" borderId="48" xfId="0" applyFont="1" applyFill="1" applyBorder="1" applyAlignment="1" applyProtection="1">
      <alignment vertical="top" textRotation="255" wrapText="1"/>
    </xf>
    <xf numFmtId="0" fontId="39" fillId="0" borderId="3" xfId="0" applyFont="1" applyFill="1" applyBorder="1" applyAlignment="1" applyProtection="1">
      <alignment vertical="top" textRotation="255" wrapText="1"/>
    </xf>
    <xf numFmtId="0" fontId="28" fillId="3" borderId="0" xfId="23" applyFill="1" applyAlignment="1">
      <alignment horizontal="left" vertical="center" shrinkToFit="1"/>
    </xf>
    <xf numFmtId="0" fontId="28" fillId="3" borderId="0" xfId="23" applyFill="1" applyAlignment="1">
      <alignment horizontal="right" vertical="center" shrinkToFit="1"/>
    </xf>
    <xf numFmtId="0" fontId="8" fillId="3" borderId="0" xfId="23" applyFont="1" applyFill="1" applyAlignment="1">
      <alignment horizontal="left" vertical="center" shrinkToFit="1"/>
    </xf>
    <xf numFmtId="0" fontId="20" fillId="3" borderId="0" xfId="23" applyFont="1" applyFill="1" applyAlignment="1">
      <alignment horizontal="left" vertical="center" shrinkToFit="1"/>
    </xf>
    <xf numFmtId="0" fontId="35" fillId="3" borderId="0" xfId="23" applyFont="1" applyFill="1" applyAlignment="1">
      <alignment horizontal="right" vertical="center" shrinkToFit="1"/>
    </xf>
    <xf numFmtId="0" fontId="35" fillId="3" borderId="0" xfId="23" applyFont="1" applyFill="1" applyAlignment="1">
      <alignment horizontal="center" vertical="center" shrinkToFit="1"/>
    </xf>
    <xf numFmtId="0" fontId="22" fillId="3" borderId="0" xfId="23" applyFont="1" applyFill="1" applyAlignment="1">
      <alignment horizontal="center" vertical="center" shrinkToFit="1"/>
    </xf>
    <xf numFmtId="0" fontId="22" fillId="3" borderId="0" xfId="23" applyFont="1" applyFill="1" applyAlignment="1">
      <alignment horizontal="right" vertical="center" wrapText="1" shrinkToFit="1"/>
    </xf>
    <xf numFmtId="0" fontId="22" fillId="3" borderId="0" xfId="23" applyFont="1" applyFill="1" applyAlignment="1">
      <alignment horizontal="left" vertical="center" wrapText="1" shrinkToFit="1"/>
    </xf>
    <xf numFmtId="0" fontId="9" fillId="3" borderId="0" xfId="23" applyFont="1" applyFill="1" applyAlignment="1">
      <alignment horizontal="left" vertical="center" wrapText="1" shrinkToFit="1"/>
    </xf>
    <xf numFmtId="0" fontId="9" fillId="3" borderId="0" xfId="23" applyFont="1" applyFill="1" applyAlignment="1">
      <alignment horizontal="center" vertical="center" wrapText="1" shrinkToFit="1"/>
    </xf>
    <xf numFmtId="0" fontId="9" fillId="3" borderId="0" xfId="23" applyFont="1" applyFill="1" applyAlignment="1">
      <alignment horizontal="left" vertical="center" shrinkToFit="1"/>
    </xf>
    <xf numFmtId="0" fontId="8" fillId="3" borderId="0" xfId="23" applyFont="1" applyFill="1" applyAlignment="1">
      <alignment horizontal="center" vertical="center" shrinkToFit="1"/>
    </xf>
    <xf numFmtId="0" fontId="9" fillId="3" borderId="0" xfId="23" applyFont="1" applyFill="1" applyAlignment="1">
      <alignment horizontal="left" vertical="center" wrapText="1"/>
    </xf>
    <xf numFmtId="0" fontId="19" fillId="3" borderId="0" xfId="23" applyFont="1" applyFill="1" applyAlignment="1">
      <alignment horizontal="center" vertical="center" shrinkToFit="1"/>
    </xf>
    <xf numFmtId="0" fontId="22" fillId="3" borderId="0" xfId="23" applyFont="1" applyFill="1" applyAlignment="1">
      <alignment horizontal="left" vertical="center" shrinkToFit="1"/>
    </xf>
    <xf numFmtId="0" fontId="20" fillId="3" borderId="0" xfId="23" applyFont="1" applyFill="1" applyAlignment="1">
      <alignment horizontal="left" vertical="top" wrapText="1" shrinkToFit="1"/>
    </xf>
    <xf numFmtId="0" fontId="19" fillId="3" borderId="0" xfId="23" applyFont="1" applyFill="1" applyAlignment="1">
      <alignment horizontal="left" vertical="center" shrinkToFit="1"/>
    </xf>
    <xf numFmtId="0" fontId="20" fillId="3" borderId="0" xfId="23" applyFont="1" applyFill="1" applyAlignment="1">
      <alignment horizontal="center" vertical="center" shrinkToFit="1"/>
    </xf>
    <xf numFmtId="0" fontId="20" fillId="3" borderId="0" xfId="23" applyFont="1" applyFill="1" applyAlignment="1">
      <alignment horizontal="left" vertical="center" wrapText="1" shrinkToFit="1"/>
    </xf>
    <xf numFmtId="0" fontId="9" fillId="3" borderId="9" xfId="23" applyFont="1" applyFill="1" applyBorder="1" applyAlignment="1">
      <alignment horizontal="left" vertical="top" wrapText="1" shrinkToFit="1"/>
    </xf>
    <xf numFmtId="0" fontId="9" fillId="3" borderId="6" xfId="23" applyFont="1" applyFill="1" applyBorder="1" applyAlignment="1">
      <alignment horizontal="left" vertical="top" wrapText="1" shrinkToFit="1"/>
    </xf>
    <xf numFmtId="0" fontId="9" fillId="3" borderId="47" xfId="23" applyFont="1" applyFill="1" applyBorder="1" applyAlignment="1">
      <alignment horizontal="left" vertical="top" wrapText="1" shrinkToFit="1"/>
    </xf>
    <xf numFmtId="0" fontId="9" fillId="3" borderId="11" xfId="23" applyFont="1" applyFill="1" applyBorder="1" applyAlignment="1">
      <alignment horizontal="left" vertical="top" wrapText="1" shrinkToFit="1"/>
    </xf>
    <xf numFmtId="0" fontId="9" fillId="3" borderId="0" xfId="23" applyFont="1" applyFill="1" applyAlignment="1">
      <alignment horizontal="left" vertical="top" wrapText="1" shrinkToFit="1"/>
    </xf>
    <xf numFmtId="0" fontId="9" fillId="3" borderId="8" xfId="23" applyFont="1" applyFill="1" applyBorder="1" applyAlignment="1">
      <alignment horizontal="left" vertical="top" wrapText="1" shrinkToFit="1"/>
    </xf>
    <xf numFmtId="0" fontId="9" fillId="3" borderId="5" xfId="23" applyFont="1" applyFill="1" applyBorder="1" applyAlignment="1">
      <alignment horizontal="left" vertical="top" wrapText="1" shrinkToFit="1"/>
    </xf>
    <xf numFmtId="0" fontId="9" fillId="3" borderId="12" xfId="23" applyFont="1" applyFill="1" applyBorder="1" applyAlignment="1">
      <alignment horizontal="left" vertical="top" wrapText="1" shrinkToFit="1"/>
    </xf>
    <xf numFmtId="0" fontId="9" fillId="3" borderId="13" xfId="23" applyFont="1" applyFill="1" applyBorder="1" applyAlignment="1">
      <alignment horizontal="left" vertical="top" wrapText="1" shrinkToFit="1"/>
    </xf>
    <xf numFmtId="0" fontId="9" fillId="0" borderId="43" xfId="23" applyFont="1" applyBorder="1" applyAlignment="1">
      <alignment horizontal="left" vertical="center" wrapText="1"/>
    </xf>
    <xf numFmtId="0" fontId="9" fillId="0" borderId="43" xfId="23" applyFont="1" applyBorder="1" applyAlignment="1">
      <alignment horizontal="center" vertical="center" wrapText="1"/>
    </xf>
    <xf numFmtId="0" fontId="9" fillId="3" borderId="43" xfId="23" applyFont="1" applyFill="1" applyBorder="1" applyAlignment="1">
      <alignment horizontal="center" vertical="center" wrapText="1" shrinkToFit="1"/>
    </xf>
    <xf numFmtId="0" fontId="22" fillId="3" borderId="0" xfId="23" applyFont="1" applyFill="1" applyAlignment="1">
      <alignment horizontal="left" vertical="top" wrapText="1" shrinkToFit="1"/>
    </xf>
    <xf numFmtId="0" fontId="85" fillId="3" borderId="0" xfId="23" applyFont="1" applyFill="1" applyAlignment="1">
      <alignment horizontal="left" vertical="center" shrinkToFit="1"/>
    </xf>
    <xf numFmtId="0" fontId="28" fillId="3" borderId="0" xfId="23" applyFill="1" applyAlignment="1">
      <alignment horizontal="left" vertical="center" wrapText="1" shrinkToFit="1"/>
    </xf>
    <xf numFmtId="186" fontId="56" fillId="3" borderId="9" xfId="2" applyNumberFormat="1" applyFont="1" applyFill="1" applyBorder="1" applyAlignment="1">
      <alignment horizontal="right" vertical="center" shrinkToFit="1"/>
    </xf>
    <xf numFmtId="186" fontId="56" fillId="3" borderId="6" xfId="2" applyNumberFormat="1" applyFont="1" applyFill="1" applyBorder="1" applyAlignment="1">
      <alignment horizontal="right" vertical="center" shrinkToFit="1"/>
    </xf>
    <xf numFmtId="186" fontId="56" fillId="3" borderId="47" xfId="2" applyNumberFormat="1" applyFont="1" applyFill="1" applyBorder="1" applyAlignment="1">
      <alignment horizontal="right" vertical="center" shrinkToFit="1"/>
    </xf>
    <xf numFmtId="0" fontId="19" fillId="2" borderId="44" xfId="0" applyFont="1" applyFill="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51" fillId="2" borderId="9" xfId="0" applyFont="1" applyFill="1" applyBorder="1" applyAlignment="1">
      <alignment horizontal="center" vertical="center" wrapText="1" shrinkToFit="1"/>
    </xf>
    <xf numFmtId="0" fontId="51" fillId="2" borderId="6" xfId="0" applyFont="1" applyFill="1" applyBorder="1" applyAlignment="1">
      <alignment horizontal="center" vertical="center" wrapText="1" shrinkToFit="1"/>
    </xf>
    <xf numFmtId="0" fontId="51" fillId="2" borderId="10" xfId="0" applyFont="1" applyFill="1" applyBorder="1" applyAlignment="1">
      <alignment horizontal="center" vertical="center" wrapText="1" shrinkToFit="1"/>
    </xf>
    <xf numFmtId="0" fontId="51" fillId="2" borderId="5" xfId="0" applyFont="1" applyFill="1" applyBorder="1" applyAlignment="1">
      <alignment horizontal="center" vertical="center" wrapText="1" shrinkToFit="1"/>
    </xf>
    <xf numFmtId="0" fontId="51" fillId="2" borderId="12" xfId="0" applyFont="1" applyFill="1" applyBorder="1" applyAlignment="1">
      <alignment horizontal="center" vertical="center" wrapText="1" shrinkToFit="1"/>
    </xf>
    <xf numFmtId="0" fontId="51" fillId="2" borderId="13" xfId="0" applyFont="1" applyFill="1" applyBorder="1" applyAlignment="1">
      <alignment horizontal="center" vertical="center" wrapText="1" shrinkToFit="1"/>
    </xf>
    <xf numFmtId="190" fontId="56" fillId="3" borderId="3" xfId="2" applyNumberFormat="1" applyFont="1" applyFill="1" applyBorder="1" applyAlignment="1">
      <alignment horizontal="right" vertical="center" shrinkToFit="1"/>
    </xf>
    <xf numFmtId="189" fontId="45" fillId="3" borderId="2" xfId="2" applyNumberFormat="1" applyFont="1" applyFill="1" applyBorder="1" applyAlignment="1">
      <alignment horizontal="right" vertical="center" wrapText="1"/>
    </xf>
    <xf numFmtId="189" fontId="45" fillId="3" borderId="48" xfId="2" applyNumberFormat="1" applyFont="1" applyFill="1" applyBorder="1" applyAlignment="1">
      <alignment horizontal="right" vertical="center" wrapText="1"/>
    </xf>
    <xf numFmtId="0" fontId="9" fillId="3" borderId="9" xfId="0" applyNumberFormat="1" applyFont="1" applyFill="1" applyBorder="1" applyAlignment="1">
      <alignment horizontal="center" vertical="center" shrinkToFit="1"/>
    </xf>
    <xf numFmtId="0" fontId="9" fillId="3" borderId="6" xfId="0" applyNumberFormat="1" applyFont="1" applyFill="1" applyBorder="1" applyAlignment="1">
      <alignment horizontal="center" vertical="center" shrinkToFit="1"/>
    </xf>
    <xf numFmtId="0" fontId="9" fillId="3" borderId="10" xfId="0" applyNumberFormat="1" applyFont="1" applyFill="1" applyBorder="1" applyAlignment="1">
      <alignment horizontal="center" vertical="center" shrinkToFit="1"/>
    </xf>
    <xf numFmtId="0" fontId="9" fillId="6" borderId="44" xfId="0" applyFont="1" applyFill="1" applyBorder="1" applyAlignment="1">
      <alignment vertical="center"/>
    </xf>
    <xf numFmtId="0" fontId="9" fillId="6" borderId="45" xfId="0" applyFont="1" applyFill="1" applyBorder="1" applyAlignment="1">
      <alignment vertical="center"/>
    </xf>
    <xf numFmtId="0" fontId="9" fillId="6" borderId="46" xfId="0" applyFont="1" applyFill="1" applyBorder="1" applyAlignment="1">
      <alignment vertical="center"/>
    </xf>
    <xf numFmtId="0" fontId="9" fillId="6" borderId="44" xfId="0" applyFont="1" applyFill="1" applyBorder="1" applyAlignment="1">
      <alignment vertical="center" shrinkToFit="1"/>
    </xf>
    <xf numFmtId="0" fontId="9" fillId="6" borderId="45" xfId="0" applyFont="1" applyFill="1" applyBorder="1" applyAlignment="1">
      <alignment vertical="center" shrinkToFit="1"/>
    </xf>
    <xf numFmtId="0" fontId="9" fillId="6" borderId="46" xfId="0" applyFont="1" applyFill="1" applyBorder="1" applyAlignment="1">
      <alignment vertical="center" shrinkToFit="1"/>
    </xf>
    <xf numFmtId="0" fontId="9" fillId="3" borderId="6" xfId="0" applyFont="1" applyFill="1" applyBorder="1" applyAlignment="1">
      <alignment horizontal="center" vertical="center" shrinkToFit="1"/>
    </xf>
    <xf numFmtId="0" fontId="9" fillId="3" borderId="47" xfId="0" applyFont="1" applyFill="1" applyBorder="1" applyAlignment="1">
      <alignment horizontal="center" vertical="center" shrinkToFit="1"/>
    </xf>
    <xf numFmtId="188" fontId="56" fillId="3" borderId="2" xfId="2" applyNumberFormat="1" applyFont="1" applyFill="1" applyBorder="1" applyAlignment="1">
      <alignment horizontal="right" vertical="center" shrinkToFit="1"/>
    </xf>
    <xf numFmtId="188" fontId="56" fillId="3" borderId="48" xfId="2" applyNumberFormat="1" applyFont="1" applyFill="1" applyBorder="1" applyAlignment="1">
      <alignment horizontal="right" vertical="center" shrinkToFit="1"/>
    </xf>
    <xf numFmtId="181" fontId="9" fillId="3" borderId="5" xfId="0" applyNumberFormat="1" applyFont="1" applyFill="1" applyBorder="1" applyAlignment="1">
      <alignment horizontal="center" vertical="center" shrinkToFit="1"/>
    </xf>
    <xf numFmtId="181" fontId="9" fillId="3" borderId="13" xfId="0" applyNumberFormat="1" applyFont="1" applyFill="1" applyBorder="1" applyAlignment="1">
      <alignment horizontal="center" vertical="center" shrinkToFit="1"/>
    </xf>
    <xf numFmtId="0" fontId="9" fillId="3" borderId="47" xfId="0" applyNumberFormat="1" applyFont="1" applyFill="1" applyBorder="1" applyAlignment="1">
      <alignment horizontal="center" vertical="center" shrinkToFit="1"/>
    </xf>
    <xf numFmtId="181" fontId="9" fillId="3" borderId="9" xfId="0" applyNumberFormat="1" applyFont="1" applyFill="1" applyBorder="1" applyAlignment="1">
      <alignment horizontal="center" vertical="center" shrinkToFit="1"/>
    </xf>
    <xf numFmtId="181" fontId="9" fillId="3" borderId="10" xfId="0" applyNumberFormat="1" applyFont="1" applyFill="1" applyBorder="1" applyAlignment="1">
      <alignment horizontal="center" vertical="center" shrinkToFit="1"/>
    </xf>
    <xf numFmtId="0" fontId="39" fillId="2" borderId="9" xfId="0" applyFont="1" applyFill="1" applyBorder="1" applyAlignment="1">
      <alignment horizontal="center" wrapText="1"/>
    </xf>
    <xf numFmtId="0" fontId="39" fillId="2" borderId="10" xfId="0" applyFont="1" applyFill="1" applyBorder="1" applyAlignment="1">
      <alignment horizontal="center" wrapText="1"/>
    </xf>
    <xf numFmtId="0" fontId="39" fillId="2" borderId="11" xfId="0" applyFont="1" applyFill="1" applyBorder="1" applyAlignment="1">
      <alignment horizontal="center" wrapText="1"/>
    </xf>
    <xf numFmtId="0" fontId="39" fillId="2" borderId="8" xfId="0" applyFont="1" applyFill="1" applyBorder="1" applyAlignment="1">
      <alignment horizontal="center" wrapText="1"/>
    </xf>
    <xf numFmtId="0" fontId="35" fillId="2" borderId="15" xfId="0" applyFont="1" applyFill="1" applyBorder="1">
      <alignment vertical="center"/>
    </xf>
    <xf numFmtId="0" fontId="35" fillId="2" borderId="4" xfId="0" applyFont="1" applyFill="1" applyBorder="1">
      <alignment vertical="center"/>
    </xf>
    <xf numFmtId="0" fontId="35" fillId="2" borderId="9" xfId="0" applyFont="1" applyFill="1" applyBorder="1" applyAlignment="1">
      <alignment vertical="center" wrapText="1" shrinkToFit="1"/>
    </xf>
    <xf numFmtId="0" fontId="35" fillId="2" borderId="10" xfId="0" applyFont="1" applyFill="1" applyBorder="1" applyAlignment="1">
      <alignment vertical="center" wrapText="1" shrinkToFit="1"/>
    </xf>
    <xf numFmtId="0" fontId="35" fillId="2" borderId="5" xfId="0" applyFont="1" applyFill="1" applyBorder="1" applyAlignment="1">
      <alignment vertical="center" wrapText="1" shrinkToFit="1"/>
    </xf>
    <xf numFmtId="0" fontId="35" fillId="2" borderId="13" xfId="0" applyFont="1" applyFill="1" applyBorder="1" applyAlignment="1">
      <alignment vertical="center" wrapText="1" shrinkToFit="1"/>
    </xf>
    <xf numFmtId="0" fontId="35" fillId="0" borderId="0" xfId="0" applyFont="1" applyFill="1" applyAlignment="1">
      <alignment vertical="center" wrapText="1"/>
    </xf>
    <xf numFmtId="0" fontId="24" fillId="0" borderId="0" xfId="0" applyFont="1" applyFill="1" applyAlignment="1">
      <alignment horizontal="center" vertical="center" wrapText="1"/>
    </xf>
    <xf numFmtId="0" fontId="24" fillId="0" borderId="0" xfId="0" applyFont="1" applyFill="1" applyAlignment="1">
      <alignment horizontal="center" vertical="center"/>
    </xf>
    <xf numFmtId="0" fontId="11" fillId="0" borderId="0" xfId="0" applyFont="1" applyFill="1" applyAlignment="1">
      <alignment horizontal="left" vertical="center"/>
    </xf>
    <xf numFmtId="0" fontId="9" fillId="0" borderId="0" xfId="0" applyFont="1" applyFill="1" applyAlignment="1">
      <alignment vertical="center" wrapText="1"/>
    </xf>
    <xf numFmtId="188" fontId="45" fillId="3" borderId="2" xfId="2" applyNumberFormat="1" applyFont="1" applyFill="1" applyBorder="1" applyAlignment="1">
      <alignment horizontal="right" vertical="center" wrapText="1"/>
    </xf>
    <xf numFmtId="0" fontId="39" fillId="3" borderId="9" xfId="0" applyNumberFormat="1" applyFont="1" applyFill="1" applyBorder="1" applyAlignment="1">
      <alignment horizontal="center" vertical="center" shrinkToFit="1"/>
    </xf>
    <xf numFmtId="0" fontId="39" fillId="3" borderId="6" xfId="0" applyNumberFormat="1" applyFont="1" applyFill="1" applyBorder="1" applyAlignment="1">
      <alignment horizontal="center" vertical="center" shrinkToFit="1"/>
    </xf>
    <xf numFmtId="0" fontId="39" fillId="3" borderId="47" xfId="0" applyNumberFormat="1" applyFont="1" applyFill="1" applyBorder="1" applyAlignment="1">
      <alignment horizontal="center" vertical="center" shrinkToFit="1"/>
    </xf>
    <xf numFmtId="0" fontId="35" fillId="0" borderId="0" xfId="0" applyFont="1" applyFill="1" applyBorder="1" applyAlignment="1">
      <alignment vertical="center" wrapText="1"/>
    </xf>
    <xf numFmtId="0" fontId="61" fillId="3" borderId="39" xfId="0" applyFont="1" applyFill="1" applyBorder="1" applyAlignment="1">
      <alignment horizontal="center" vertical="center"/>
    </xf>
    <xf numFmtId="0" fontId="61" fillId="3" borderId="42" xfId="0" applyFont="1" applyFill="1" applyBorder="1" applyAlignment="1">
      <alignment horizontal="center" vertical="center"/>
    </xf>
    <xf numFmtId="0" fontId="15" fillId="3" borderId="39" xfId="0" applyFont="1" applyFill="1" applyBorder="1" applyAlignment="1">
      <alignment horizontal="left" vertical="center"/>
    </xf>
    <xf numFmtId="0" fontId="15" fillId="3" borderId="42" xfId="0" applyFont="1" applyFill="1" applyBorder="1" applyAlignment="1">
      <alignment horizontal="left" vertical="center"/>
    </xf>
    <xf numFmtId="186" fontId="56" fillId="3" borderId="10" xfId="2" applyNumberFormat="1" applyFont="1" applyFill="1" applyBorder="1" applyAlignment="1">
      <alignment horizontal="right" vertical="center" shrinkToFit="1"/>
    </xf>
    <xf numFmtId="186" fontId="56" fillId="3" borderId="34" xfId="2" applyNumberFormat="1" applyFont="1" applyFill="1" applyBorder="1" applyAlignment="1">
      <alignment horizontal="right" vertical="center" shrinkToFit="1"/>
    </xf>
    <xf numFmtId="185" fontId="56" fillId="3" borderId="5" xfId="2" applyNumberFormat="1" applyFont="1" applyFill="1" applyBorder="1" applyAlignment="1">
      <alignment horizontal="right" vertical="center" shrinkToFit="1"/>
    </xf>
    <xf numFmtId="185" fontId="56" fillId="3" borderId="12" xfId="2" applyNumberFormat="1" applyFont="1" applyFill="1" applyBorder="1" applyAlignment="1">
      <alignment horizontal="right" vertical="center" shrinkToFit="1"/>
    </xf>
    <xf numFmtId="185" fontId="56" fillId="3" borderId="29" xfId="2" applyNumberFormat="1" applyFont="1" applyFill="1" applyBorder="1" applyAlignment="1">
      <alignment horizontal="right" vertical="center" shrinkToFit="1"/>
    </xf>
    <xf numFmtId="178" fontId="80" fillId="3" borderId="11" xfId="2" applyNumberFormat="1" applyFont="1" applyFill="1" applyBorder="1" applyAlignment="1">
      <alignment horizontal="right" vertical="center" shrinkToFit="1"/>
    </xf>
    <xf numFmtId="178" fontId="80" fillId="3" borderId="0" xfId="2" applyNumberFormat="1" applyFont="1" applyFill="1" applyBorder="1" applyAlignment="1">
      <alignment horizontal="right" vertical="center" shrinkToFit="1"/>
    </xf>
    <xf numFmtId="178" fontId="80" fillId="3" borderId="8" xfId="2" applyNumberFormat="1" applyFont="1" applyFill="1" applyBorder="1" applyAlignment="1">
      <alignment horizontal="right" vertical="center" shrinkToFit="1"/>
    </xf>
    <xf numFmtId="178" fontId="80" fillId="3" borderId="5" xfId="2" applyNumberFormat="1" applyFont="1" applyFill="1" applyBorder="1" applyAlignment="1">
      <alignment horizontal="right" vertical="center" shrinkToFit="1"/>
    </xf>
    <xf numFmtId="178" fontId="80" fillId="3" borderId="12" xfId="2" applyNumberFormat="1" applyFont="1" applyFill="1" applyBorder="1" applyAlignment="1">
      <alignment horizontal="right" vertical="center" shrinkToFit="1"/>
    </xf>
    <xf numFmtId="178" fontId="80" fillId="3" borderId="13" xfId="2" applyNumberFormat="1" applyFont="1" applyFill="1" applyBorder="1" applyAlignment="1">
      <alignment horizontal="right" vertical="center" shrinkToFit="1"/>
    </xf>
    <xf numFmtId="0" fontId="19" fillId="2" borderId="15" xfId="0" applyFont="1" applyFill="1" applyBorder="1" applyAlignment="1">
      <alignment horizontal="center" vertical="center" shrinkToFit="1"/>
    </xf>
    <xf numFmtId="0" fontId="19" fillId="2" borderId="45"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9" fillId="2" borderId="1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35" fillId="6" borderId="43" xfId="0" applyFont="1" applyFill="1" applyBorder="1" applyAlignment="1">
      <alignment horizontal="center" vertical="center" shrinkToFit="1"/>
    </xf>
    <xf numFmtId="58"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8" fillId="6" borderId="43" xfId="0" applyFont="1" applyFill="1" applyBorder="1" applyAlignment="1">
      <alignment horizontal="center" vertical="center" shrinkToFit="1"/>
    </xf>
    <xf numFmtId="198" fontId="15" fillId="3" borderId="110" xfId="0" applyNumberFormat="1" applyFont="1" applyFill="1" applyBorder="1" applyAlignment="1">
      <alignment horizontal="center" vertical="center"/>
    </xf>
    <xf numFmtId="198" fontId="15" fillId="3" borderId="39" xfId="0" applyNumberFormat="1" applyFont="1" applyFill="1" applyBorder="1" applyAlignment="1">
      <alignment horizontal="center" vertical="center"/>
    </xf>
    <xf numFmtId="198" fontId="15" fillId="3" borderId="42" xfId="0" applyNumberFormat="1" applyFont="1" applyFill="1" applyBorder="1" applyAlignment="1">
      <alignment horizontal="center" vertical="center"/>
    </xf>
    <xf numFmtId="0" fontId="15" fillId="3" borderId="39"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110" xfId="0" applyFont="1" applyFill="1" applyBorder="1" applyAlignment="1">
      <alignment horizontal="center" vertical="center"/>
    </xf>
    <xf numFmtId="0" fontId="61" fillId="3" borderId="110" xfId="0" applyNumberFormat="1" applyFont="1" applyFill="1" applyBorder="1" applyAlignment="1">
      <alignment horizontal="center" vertical="center"/>
    </xf>
    <xf numFmtId="0" fontId="61" fillId="3" borderId="39" xfId="0" applyNumberFormat="1" applyFont="1" applyFill="1" applyBorder="1" applyAlignment="1">
      <alignment horizontal="center" vertical="center"/>
    </xf>
    <xf numFmtId="0" fontId="19" fillId="2" borderId="14" xfId="0" applyFont="1" applyFill="1" applyBorder="1" applyAlignment="1">
      <alignment horizontal="center" vertical="center" wrapText="1" shrinkToFit="1"/>
    </xf>
    <xf numFmtId="0" fontId="8" fillId="6" borderId="43" xfId="0" applyFont="1" applyFill="1" applyBorder="1" applyAlignment="1">
      <alignment vertical="center"/>
    </xf>
    <xf numFmtId="0" fontId="35" fillId="2" borderId="2" xfId="0" applyFont="1" applyFill="1" applyBorder="1" applyAlignment="1">
      <alignment vertical="center" wrapText="1"/>
    </xf>
    <xf numFmtId="0" fontId="35" fillId="2" borderId="3" xfId="0" applyFont="1" applyFill="1" applyBorder="1" applyAlignment="1">
      <alignment vertical="center" wrapText="1"/>
    </xf>
    <xf numFmtId="184" fontId="56" fillId="3" borderId="12" xfId="2" applyNumberFormat="1" applyFont="1" applyFill="1" applyBorder="1" applyAlignment="1">
      <alignment horizontal="right" vertical="center" shrinkToFit="1"/>
    </xf>
    <xf numFmtId="184" fontId="56" fillId="3" borderId="13" xfId="2" applyNumberFormat="1" applyFont="1" applyFill="1" applyBorder="1" applyAlignment="1">
      <alignment horizontal="right" vertical="center" shrinkToFit="1"/>
    </xf>
    <xf numFmtId="181" fontId="16" fillId="3" borderId="5" xfId="0" applyNumberFormat="1" applyFont="1" applyFill="1" applyBorder="1" applyAlignment="1">
      <alignment horizontal="center" vertical="center" shrinkToFit="1"/>
    </xf>
    <xf numFmtId="181" fontId="16" fillId="3" borderId="13" xfId="0" applyNumberFormat="1" applyFont="1" applyFill="1" applyBorder="1" applyAlignment="1">
      <alignment horizontal="center" vertical="center" shrinkToFit="1"/>
    </xf>
    <xf numFmtId="0" fontId="35" fillId="2" borderId="15" xfId="0" applyFont="1" applyFill="1" applyBorder="1" applyAlignment="1">
      <alignment horizontal="center" vertical="center" wrapText="1"/>
    </xf>
    <xf numFmtId="0" fontId="35" fillId="2" borderId="45" xfId="0" applyFont="1" applyFill="1" applyBorder="1" applyAlignment="1">
      <alignment horizontal="center" vertical="center" wrapText="1"/>
    </xf>
    <xf numFmtId="0" fontId="35" fillId="2" borderId="4" xfId="0" applyFont="1" applyFill="1" applyBorder="1" applyAlignment="1">
      <alignment horizontal="center" vertical="center" wrapText="1"/>
    </xf>
    <xf numFmtId="178" fontId="80" fillId="3" borderId="3" xfId="2" applyNumberFormat="1" applyFont="1" applyFill="1" applyBorder="1" applyAlignment="1">
      <alignment horizontal="right" vertical="center" shrinkToFit="1"/>
    </xf>
    <xf numFmtId="0" fontId="35" fillId="0" borderId="0" xfId="0" applyFont="1" applyFill="1" applyBorder="1" applyAlignment="1">
      <alignment horizontal="left" vertical="center" wrapText="1" shrinkToFit="1"/>
    </xf>
    <xf numFmtId="190" fontId="56" fillId="3" borderId="13" xfId="2" applyNumberFormat="1" applyFont="1" applyFill="1" applyBorder="1" applyAlignment="1">
      <alignment horizontal="right" vertical="center" shrinkToFit="1"/>
    </xf>
    <xf numFmtId="0" fontId="35" fillId="2" borderId="15" xfId="0" applyFont="1" applyFill="1" applyBorder="1" applyAlignment="1">
      <alignment horizontal="center" vertical="center"/>
    </xf>
    <xf numFmtId="0" fontId="35" fillId="2" borderId="45" xfId="0" applyFont="1" applyFill="1" applyBorder="1" applyAlignment="1">
      <alignment horizontal="center" vertical="center"/>
    </xf>
    <xf numFmtId="0" fontId="35" fillId="2" borderId="4" xfId="0" applyFont="1" applyFill="1" applyBorder="1" applyAlignment="1">
      <alignment horizontal="center" vertical="center"/>
    </xf>
    <xf numFmtId="188" fontId="45" fillId="3" borderId="48" xfId="2" applyNumberFormat="1" applyFont="1" applyFill="1" applyBorder="1" applyAlignment="1">
      <alignment horizontal="right" vertical="center" wrapText="1"/>
    </xf>
    <xf numFmtId="182" fontId="56" fillId="3" borderId="5" xfId="2" applyNumberFormat="1" applyFont="1" applyFill="1" applyBorder="1" applyAlignment="1">
      <alignment horizontal="right" vertical="center" shrinkToFit="1"/>
    </xf>
    <xf numFmtId="182" fontId="56" fillId="3" borderId="12" xfId="2" applyNumberFormat="1" applyFont="1" applyFill="1" applyBorder="1" applyAlignment="1">
      <alignment horizontal="right" vertical="center" shrinkToFit="1"/>
    </xf>
    <xf numFmtId="182" fontId="56" fillId="3" borderId="13" xfId="2" applyNumberFormat="1" applyFont="1" applyFill="1" applyBorder="1" applyAlignment="1">
      <alignment horizontal="right" vertical="center" shrinkToFit="1"/>
    </xf>
    <xf numFmtId="0" fontId="9" fillId="0" borderId="0" xfId="0" applyFont="1" applyFill="1" applyAlignment="1">
      <alignment horizontal="left" vertical="top" wrapText="1" indent="1"/>
    </xf>
    <xf numFmtId="0" fontId="35" fillId="0" borderId="0" xfId="0" applyFont="1" applyFill="1" applyAlignment="1">
      <alignment horizontal="left" vertical="top" wrapText="1" indent="1"/>
    </xf>
    <xf numFmtId="0" fontId="35" fillId="2" borderId="6" xfId="0" applyFont="1" applyFill="1" applyBorder="1" applyAlignment="1">
      <alignment horizontal="center" vertical="center"/>
    </xf>
    <xf numFmtId="0" fontId="9" fillId="0" borderId="6" xfId="0" applyFont="1" applyBorder="1" applyAlignment="1">
      <alignment horizontal="center" vertical="center"/>
    </xf>
    <xf numFmtId="0" fontId="9" fillId="0" borderId="47"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78" fontId="56" fillId="3" borderId="5" xfId="2" applyNumberFormat="1" applyFont="1" applyFill="1" applyBorder="1" applyAlignment="1">
      <alignment horizontal="right" vertical="center" shrinkToFit="1"/>
    </xf>
    <xf numFmtId="178" fontId="56" fillId="3" borderId="12" xfId="2" applyNumberFormat="1" applyFont="1" applyFill="1" applyBorder="1" applyAlignment="1">
      <alignment horizontal="right" vertical="center" shrinkToFit="1"/>
    </xf>
    <xf numFmtId="178" fontId="56" fillId="3" borderId="13" xfId="2" applyNumberFormat="1" applyFont="1" applyFill="1" applyBorder="1" applyAlignment="1">
      <alignment horizontal="right" vertical="center" shrinkToFit="1"/>
    </xf>
    <xf numFmtId="0" fontId="9" fillId="0" borderId="0" xfId="0" applyFont="1" applyFill="1" applyAlignment="1">
      <alignment horizontal="left" vertical="top"/>
    </xf>
    <xf numFmtId="0" fontId="35" fillId="2" borderId="48"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9" fillId="2" borderId="25" xfId="0" applyFont="1" applyFill="1" applyBorder="1" applyAlignment="1">
      <alignment horizontal="center" vertical="center" wrapText="1"/>
    </xf>
    <xf numFmtId="0" fontId="39" fillId="2" borderId="16" xfId="0" applyFont="1" applyFill="1" applyBorder="1" applyAlignment="1">
      <alignment horizontal="center" vertical="center" wrapText="1"/>
    </xf>
    <xf numFmtId="0" fontId="39" fillId="2" borderId="26" xfId="0" applyFont="1" applyFill="1" applyBorder="1" applyAlignment="1">
      <alignment horizontal="center" vertical="center" wrapText="1"/>
    </xf>
    <xf numFmtId="0" fontId="39" fillId="2" borderId="23" xfId="0" applyFont="1" applyFill="1" applyBorder="1" applyAlignment="1">
      <alignment horizontal="center" vertical="center" wrapText="1"/>
    </xf>
    <xf numFmtId="0" fontId="35" fillId="2" borderId="43" xfId="0" applyFont="1" applyFill="1" applyBorder="1" applyAlignment="1">
      <alignment horizontal="center" vertical="center" wrapText="1"/>
    </xf>
    <xf numFmtId="179" fontId="80" fillId="3" borderId="24" xfId="0" applyNumberFormat="1" applyFont="1" applyFill="1" applyBorder="1" applyAlignment="1">
      <alignment horizontal="right" vertical="center" shrinkToFit="1"/>
    </xf>
    <xf numFmtId="179" fontId="80" fillId="3" borderId="23" xfId="0" applyNumberFormat="1" applyFont="1" applyFill="1" applyBorder="1" applyAlignment="1">
      <alignment horizontal="right" vertical="center" shrinkToFit="1"/>
    </xf>
    <xf numFmtId="184" fontId="62" fillId="3" borderId="9" xfId="2" applyNumberFormat="1" applyFont="1" applyFill="1" applyBorder="1" applyAlignment="1">
      <alignment horizontal="left" vertical="top" wrapText="1"/>
    </xf>
    <xf numFmtId="0" fontId="62" fillId="3" borderId="47" xfId="0" applyFont="1" applyFill="1" applyBorder="1" applyAlignment="1">
      <alignment horizontal="left" vertical="top" wrapText="1"/>
    </xf>
    <xf numFmtId="178" fontId="80" fillId="3" borderId="72" xfId="2" applyNumberFormat="1" applyFont="1" applyFill="1" applyBorder="1" applyAlignment="1">
      <alignment horizontal="right" vertical="center" shrinkToFit="1"/>
    </xf>
    <xf numFmtId="178" fontId="80" fillId="3" borderId="16" xfId="2" applyNumberFormat="1" applyFont="1" applyFill="1" applyBorder="1" applyAlignment="1">
      <alignment horizontal="right" vertical="center" shrinkToFit="1"/>
    </xf>
    <xf numFmtId="186" fontId="35" fillId="0" borderId="11" xfId="0" applyNumberFormat="1" applyFont="1" applyFill="1" applyBorder="1" applyAlignment="1">
      <alignment horizontal="center" vertical="center"/>
    </xf>
    <xf numFmtId="186" fontId="35" fillId="0" borderId="0" xfId="0" applyNumberFormat="1" applyFont="1" applyFill="1" applyAlignment="1">
      <alignment horizontal="center" vertical="center"/>
    </xf>
    <xf numFmtId="186" fontId="35" fillId="0" borderId="8" xfId="0" applyNumberFormat="1" applyFont="1" applyFill="1" applyBorder="1" applyAlignment="1">
      <alignment horizontal="center" vertical="center"/>
    </xf>
    <xf numFmtId="189" fontId="56" fillId="3" borderId="2" xfId="2" applyNumberFormat="1" applyFont="1" applyFill="1" applyBorder="1" applyAlignment="1">
      <alignment horizontal="right" vertical="center" shrinkToFit="1"/>
    </xf>
    <xf numFmtId="189" fontId="56" fillId="3" borderId="48" xfId="2" applyNumberFormat="1" applyFont="1" applyFill="1" applyBorder="1" applyAlignment="1">
      <alignment horizontal="right" vertical="center" shrinkToFit="1"/>
    </xf>
    <xf numFmtId="178" fontId="56" fillId="3" borderId="30" xfId="2" applyNumberFormat="1" applyFont="1" applyFill="1" applyBorder="1" applyAlignment="1">
      <alignment horizontal="center" vertical="center" shrinkToFit="1"/>
    </xf>
    <xf numFmtId="178" fontId="56" fillId="3" borderId="51" xfId="2" applyNumberFormat="1" applyFont="1" applyFill="1" applyBorder="1" applyAlignment="1">
      <alignment horizontal="center" vertical="center" shrinkToFit="1"/>
    </xf>
    <xf numFmtId="178" fontId="56" fillId="3" borderId="31" xfId="2" applyNumberFormat="1" applyFont="1" applyFill="1" applyBorder="1" applyAlignment="1">
      <alignment horizontal="center" vertical="center" shrinkToFit="1"/>
    </xf>
    <xf numFmtId="178" fontId="56" fillId="3" borderId="32" xfId="2" applyNumberFormat="1" applyFont="1" applyFill="1" applyBorder="1" applyAlignment="1">
      <alignment horizontal="center" vertical="center" shrinkToFit="1"/>
    </xf>
    <xf numFmtId="178" fontId="56" fillId="3" borderId="35" xfId="2" applyNumberFormat="1" applyFont="1" applyFill="1" applyBorder="1" applyAlignment="1">
      <alignment horizontal="center" vertical="center" shrinkToFit="1"/>
    </xf>
    <xf numFmtId="178" fontId="56" fillId="3" borderId="33" xfId="2" applyNumberFormat="1" applyFont="1" applyFill="1" applyBorder="1" applyAlignment="1">
      <alignment horizontal="center" vertical="center" shrinkToFit="1"/>
    </xf>
    <xf numFmtId="0" fontId="35" fillId="2" borderId="9" xfId="0" applyFont="1" applyFill="1" applyBorder="1" applyAlignment="1">
      <alignment horizontal="center" vertical="center" wrapText="1" shrinkToFit="1"/>
    </xf>
    <xf numFmtId="0" fontId="35" fillId="2" borderId="6" xfId="0" applyFont="1" applyFill="1" applyBorder="1" applyAlignment="1">
      <alignment horizontal="center" vertical="center" wrapText="1" shrinkToFit="1"/>
    </xf>
    <xf numFmtId="0" fontId="35" fillId="2" borderId="47" xfId="0" applyFont="1" applyFill="1" applyBorder="1" applyAlignment="1">
      <alignment horizontal="center" vertical="center" wrapText="1" shrinkToFit="1"/>
    </xf>
    <xf numFmtId="0" fontId="35" fillId="2" borderId="11" xfId="0" applyFont="1" applyFill="1" applyBorder="1" applyAlignment="1">
      <alignment horizontal="center" vertical="center" wrapText="1" shrinkToFit="1"/>
    </xf>
    <xf numFmtId="0" fontId="35" fillId="2" borderId="0" xfId="0" applyFont="1" applyFill="1" applyBorder="1" applyAlignment="1">
      <alignment horizontal="center" vertical="center" wrapText="1" shrinkToFit="1"/>
    </xf>
    <xf numFmtId="0" fontId="35" fillId="2" borderId="8" xfId="0" applyFont="1" applyFill="1" applyBorder="1" applyAlignment="1">
      <alignment horizontal="center" vertical="center" wrapText="1" shrinkToFit="1"/>
    </xf>
    <xf numFmtId="0" fontId="35" fillId="0" borderId="0" xfId="0" applyFont="1" applyFill="1" applyBorder="1" applyAlignment="1">
      <alignment horizontal="left" vertical="top" wrapText="1"/>
    </xf>
    <xf numFmtId="0" fontId="35" fillId="2" borderId="1" xfId="0" applyFont="1" applyFill="1" applyBorder="1" applyAlignment="1">
      <alignment horizontal="center" vertical="center"/>
    </xf>
    <xf numFmtId="0" fontId="35" fillId="2" borderId="43" xfId="0" applyFont="1" applyFill="1" applyBorder="1" applyAlignment="1">
      <alignment horizontal="center" vertical="center"/>
    </xf>
    <xf numFmtId="0" fontId="35" fillId="2" borderId="2" xfId="0" applyFont="1" applyFill="1" applyBorder="1" applyAlignment="1">
      <alignment horizontal="center" vertical="center" wrapText="1" shrinkToFit="1"/>
    </xf>
    <xf numFmtId="0" fontId="35" fillId="2" borderId="3" xfId="0" applyFont="1" applyFill="1" applyBorder="1" applyAlignment="1">
      <alignment horizontal="center" vertical="center" wrapText="1" shrinkToFit="1"/>
    </xf>
    <xf numFmtId="0" fontId="35" fillId="2" borderId="9" xfId="0" applyFont="1" applyFill="1" applyBorder="1" applyAlignment="1">
      <alignment vertical="center" wrapText="1"/>
    </xf>
    <xf numFmtId="0" fontId="35" fillId="2" borderId="5" xfId="0" applyFont="1" applyFill="1" applyBorder="1" applyAlignment="1">
      <alignment vertical="center" wrapText="1"/>
    </xf>
    <xf numFmtId="0" fontId="28" fillId="3" borderId="0" xfId="23" applyFont="1" applyFill="1" applyAlignment="1">
      <alignment horizontal="left" vertical="center" shrinkToFit="1"/>
    </xf>
    <xf numFmtId="0" fontId="35" fillId="3" borderId="48" xfId="23" applyFont="1" applyFill="1" applyBorder="1" applyAlignment="1">
      <alignment horizontal="center" vertical="center" shrinkToFit="1"/>
    </xf>
    <xf numFmtId="0" fontId="35" fillId="3" borderId="7" xfId="23" applyFont="1" applyFill="1" applyBorder="1" applyAlignment="1">
      <alignment horizontal="center" vertical="center" shrinkToFit="1"/>
    </xf>
    <xf numFmtId="0" fontId="35" fillId="3" borderId="3" xfId="23" applyFont="1" applyFill="1" applyBorder="1" applyAlignment="1">
      <alignment horizontal="center" vertical="center" shrinkToFit="1"/>
    </xf>
    <xf numFmtId="0" fontId="19" fillId="3" borderId="48" xfId="23" applyFont="1" applyFill="1" applyBorder="1" applyAlignment="1">
      <alignment horizontal="center" vertical="center" wrapText="1" shrinkToFit="1"/>
    </xf>
    <xf numFmtId="0" fontId="19" fillId="3" borderId="7" xfId="23" applyFont="1" applyFill="1" applyBorder="1" applyAlignment="1">
      <alignment horizontal="center" vertical="center" wrapText="1" shrinkToFit="1"/>
    </xf>
    <xf numFmtId="0" fontId="19" fillId="3" borderId="3" xfId="23" applyFont="1" applyFill="1" applyBorder="1" applyAlignment="1">
      <alignment horizontal="center" vertical="center" wrapText="1" shrinkToFit="1"/>
    </xf>
    <xf numFmtId="0" fontId="19" fillId="3" borderId="0" xfId="23" applyFont="1" applyFill="1" applyAlignment="1">
      <alignment horizontal="left" vertical="center"/>
    </xf>
    <xf numFmtId="0" fontId="22" fillId="3" borderId="43" xfId="23" applyFont="1" applyFill="1" applyBorder="1" applyAlignment="1">
      <alignment horizontal="left" vertical="center" wrapText="1"/>
    </xf>
    <xf numFmtId="0" fontId="22" fillId="3" borderId="43" xfId="23" applyFont="1" applyFill="1" applyBorder="1" applyAlignment="1">
      <alignment horizontal="left" vertical="center" shrinkToFit="1"/>
    </xf>
    <xf numFmtId="0" fontId="22" fillId="3" borderId="43" xfId="23" applyFont="1" applyFill="1" applyBorder="1" applyAlignment="1">
      <alignment horizontal="center" vertical="center" shrinkToFit="1"/>
    </xf>
    <xf numFmtId="0" fontId="22" fillId="3" borderId="43" xfId="23" applyFont="1" applyFill="1" applyBorder="1" applyAlignment="1">
      <alignment horizontal="center" vertical="center" textRotation="255" shrinkToFit="1"/>
    </xf>
    <xf numFmtId="0" fontId="19" fillId="3" borderId="43" xfId="23" applyFont="1" applyFill="1" applyBorder="1" applyAlignment="1">
      <alignment horizontal="left" vertical="center" wrapText="1" shrinkToFit="1"/>
    </xf>
    <xf numFmtId="0" fontId="19" fillId="3" borderId="9" xfId="23" applyFont="1" applyFill="1" applyBorder="1" applyAlignment="1">
      <alignment horizontal="center" vertical="center" wrapText="1" shrinkToFit="1"/>
    </xf>
    <xf numFmtId="0" fontId="19" fillId="3" borderId="47" xfId="23" applyFont="1" applyFill="1" applyBorder="1" applyAlignment="1">
      <alignment horizontal="center" vertical="center" shrinkToFit="1"/>
    </xf>
    <xf numFmtId="0" fontId="19" fillId="3" borderId="5" xfId="23" applyFont="1" applyFill="1" applyBorder="1" applyAlignment="1">
      <alignment horizontal="center" vertical="center" shrinkToFit="1"/>
    </xf>
    <xf numFmtId="0" fontId="19" fillId="3" borderId="13" xfId="23" applyFont="1" applyFill="1" applyBorder="1" applyAlignment="1">
      <alignment horizontal="center" vertical="center" shrinkToFit="1"/>
    </xf>
    <xf numFmtId="0" fontId="35" fillId="3" borderId="9" xfId="23" applyFont="1" applyFill="1" applyBorder="1" applyAlignment="1">
      <alignment horizontal="center" vertical="center" wrapText="1" shrinkToFit="1"/>
    </xf>
    <xf numFmtId="0" fontId="35" fillId="3" borderId="6" xfId="23" applyFont="1" applyFill="1" applyBorder="1" applyAlignment="1">
      <alignment horizontal="center" vertical="center" wrapText="1" shrinkToFit="1"/>
    </xf>
    <xf numFmtId="0" fontId="35" fillId="3" borderId="11" xfId="23" applyFont="1" applyFill="1" applyBorder="1" applyAlignment="1">
      <alignment horizontal="center" vertical="center" wrapText="1" shrinkToFit="1"/>
    </xf>
    <xf numFmtId="0" fontId="35" fillId="3" borderId="0" xfId="23" applyFont="1" applyFill="1" applyBorder="1" applyAlignment="1">
      <alignment horizontal="center" vertical="center" wrapText="1" shrinkToFit="1"/>
    </xf>
    <xf numFmtId="0" fontId="35" fillId="3" borderId="5" xfId="23" applyFont="1" applyFill="1" applyBorder="1" applyAlignment="1">
      <alignment horizontal="center" vertical="center" wrapText="1" shrinkToFit="1"/>
    </xf>
    <xf numFmtId="0" fontId="35" fillId="3" borderId="12" xfId="23" applyFont="1" applyFill="1" applyBorder="1" applyAlignment="1">
      <alignment horizontal="center" vertical="center" wrapText="1" shrinkToFit="1"/>
    </xf>
    <xf numFmtId="0" fontId="19" fillId="3" borderId="43" xfId="23" applyFont="1" applyFill="1" applyBorder="1" applyAlignment="1">
      <alignment horizontal="center" vertical="center" shrinkToFit="1"/>
    </xf>
    <xf numFmtId="0" fontId="22" fillId="3" borderId="43" xfId="23" applyFont="1" applyFill="1" applyBorder="1" applyAlignment="1">
      <alignment horizontal="left" vertical="center" wrapText="1" shrinkToFit="1"/>
    </xf>
    <xf numFmtId="0" fontId="22" fillId="3" borderId="9" xfId="23" applyFont="1" applyFill="1" applyBorder="1" applyAlignment="1">
      <alignment horizontal="center" vertical="center" wrapText="1" shrinkToFit="1"/>
    </xf>
    <xf numFmtId="0" fontId="22" fillId="3" borderId="6" xfId="23" applyFont="1" applyFill="1" applyBorder="1" applyAlignment="1">
      <alignment horizontal="center" vertical="center" wrapText="1" shrinkToFit="1"/>
    </xf>
    <xf numFmtId="0" fontId="22" fillId="3" borderId="47" xfId="23" applyFont="1" applyFill="1" applyBorder="1" applyAlignment="1">
      <alignment horizontal="center" vertical="center" wrapText="1" shrinkToFit="1"/>
    </xf>
    <xf numFmtId="0" fontId="22" fillId="3" borderId="11" xfId="23" applyFont="1" applyFill="1" applyBorder="1" applyAlignment="1">
      <alignment horizontal="center" vertical="center" wrapText="1" shrinkToFit="1"/>
    </xf>
    <xf numFmtId="0" fontId="22" fillId="3" borderId="0" xfId="23" applyFont="1" applyFill="1" applyAlignment="1">
      <alignment horizontal="center" vertical="center" wrapText="1" shrinkToFit="1"/>
    </xf>
    <xf numFmtId="0" fontId="22" fillId="3" borderId="8" xfId="23" applyFont="1" applyFill="1" applyBorder="1" applyAlignment="1">
      <alignment horizontal="center" vertical="center" wrapText="1" shrinkToFit="1"/>
    </xf>
    <xf numFmtId="0" fontId="22" fillId="3" borderId="12" xfId="23" applyFont="1" applyFill="1" applyBorder="1" applyAlignment="1">
      <alignment horizontal="left" vertical="center"/>
    </xf>
    <xf numFmtId="0" fontId="22" fillId="3" borderId="43" xfId="23" applyFont="1" applyFill="1" applyBorder="1" applyAlignment="1">
      <alignment horizontal="center" vertical="center" textRotation="255"/>
    </xf>
    <xf numFmtId="0" fontId="22" fillId="3" borderId="43" xfId="23" applyFont="1" applyFill="1" applyBorder="1" applyAlignment="1">
      <alignment horizontal="left" vertical="center"/>
    </xf>
    <xf numFmtId="0" fontId="22" fillId="3" borderId="43" xfId="23" applyFont="1" applyFill="1" applyBorder="1" applyAlignment="1">
      <alignment horizontal="center" vertical="center" wrapText="1" shrinkToFit="1"/>
    </xf>
    <xf numFmtId="0" fontId="35" fillId="3" borderId="9" xfId="23" applyFont="1" applyFill="1" applyBorder="1" applyAlignment="1">
      <alignment horizontal="center" vertical="center" shrinkToFit="1"/>
    </xf>
    <xf numFmtId="0" fontId="35" fillId="3" borderId="47" xfId="23" applyFont="1" applyFill="1" applyBorder="1" applyAlignment="1">
      <alignment horizontal="center" vertical="center" shrinkToFit="1"/>
    </xf>
    <xf numFmtId="0" fontId="35" fillId="3" borderId="11" xfId="23" applyFont="1" applyFill="1" applyBorder="1" applyAlignment="1">
      <alignment horizontal="center" vertical="center" shrinkToFit="1"/>
    </xf>
    <xf numFmtId="0" fontId="35" fillId="3" borderId="8" xfId="23" applyFont="1" applyFill="1" applyBorder="1" applyAlignment="1">
      <alignment horizontal="center" vertical="center" shrinkToFit="1"/>
    </xf>
    <xf numFmtId="0" fontId="35" fillId="3" borderId="5" xfId="23" applyFont="1" applyFill="1" applyBorder="1" applyAlignment="1">
      <alignment horizontal="center" vertical="center" shrinkToFit="1"/>
    </xf>
    <xf numFmtId="0" fontId="35" fillId="3" borderId="13" xfId="23" applyFont="1" applyFill="1" applyBorder="1" applyAlignment="1">
      <alignment horizontal="center" vertical="center" shrinkToFit="1"/>
    </xf>
    <xf numFmtId="0" fontId="35" fillId="3" borderId="11" xfId="23" applyFont="1" applyFill="1" applyBorder="1" applyAlignment="1">
      <alignment horizontal="left" vertical="center" shrinkToFit="1"/>
    </xf>
    <xf numFmtId="0" fontId="35" fillId="3" borderId="0" xfId="23" applyFont="1" applyFill="1" applyAlignment="1">
      <alignment horizontal="left" vertical="center" shrinkToFit="1"/>
    </xf>
    <xf numFmtId="0" fontId="35" fillId="3" borderId="5" xfId="23" applyFont="1" applyFill="1" applyBorder="1" applyAlignment="1">
      <alignment horizontal="left" vertical="center" shrinkToFit="1"/>
    </xf>
    <xf numFmtId="0" fontId="35" fillId="3" borderId="12" xfId="23" applyFont="1" applyFill="1" applyBorder="1" applyAlignment="1">
      <alignment horizontal="left" vertical="center" shrinkToFit="1"/>
    </xf>
    <xf numFmtId="0" fontId="35" fillId="3" borderId="47" xfId="23" applyFont="1" applyFill="1" applyBorder="1" applyAlignment="1">
      <alignment horizontal="center" vertical="center" wrapText="1" shrinkToFit="1"/>
    </xf>
    <xf numFmtId="0" fontId="35" fillId="3" borderId="8" xfId="23" applyFont="1" applyFill="1" applyBorder="1" applyAlignment="1">
      <alignment horizontal="center" vertical="center" wrapText="1" shrinkToFit="1"/>
    </xf>
    <xf numFmtId="0" fontId="35" fillId="3" borderId="13" xfId="23" applyFont="1" applyFill="1" applyBorder="1" applyAlignment="1">
      <alignment horizontal="center" vertical="center" wrapText="1" shrinkToFit="1"/>
    </xf>
    <xf numFmtId="0" fontId="35" fillId="3" borderId="0" xfId="23" applyFont="1" applyFill="1" applyAlignment="1">
      <alignment horizontal="center" vertical="center" wrapText="1" shrinkToFit="1"/>
    </xf>
    <xf numFmtId="0" fontId="35" fillId="3" borderId="9" xfId="23" applyFont="1" applyFill="1" applyBorder="1" applyAlignment="1">
      <alignment vertical="center" wrapText="1" shrinkToFit="1"/>
    </xf>
    <xf numFmtId="0" fontId="35" fillId="3" borderId="6" xfId="23" applyFont="1" applyFill="1" applyBorder="1" applyAlignment="1">
      <alignment vertical="center" wrapText="1" shrinkToFit="1"/>
    </xf>
    <xf numFmtId="0" fontId="35" fillId="3" borderId="47" xfId="23" applyFont="1" applyFill="1" applyBorder="1" applyAlignment="1">
      <alignment vertical="center" wrapText="1" shrinkToFit="1"/>
    </xf>
    <xf numFmtId="0" fontId="35" fillId="3" borderId="11" xfId="23" applyFont="1" applyFill="1" applyBorder="1" applyAlignment="1">
      <alignment vertical="center" wrapText="1" shrinkToFit="1"/>
    </xf>
    <xf numFmtId="0" fontId="35" fillId="3" borderId="0" xfId="23" applyFont="1" applyFill="1" applyAlignment="1">
      <alignment vertical="center" wrapText="1" shrinkToFit="1"/>
    </xf>
    <xf numFmtId="0" fontId="35" fillId="3" borderId="8" xfId="23" applyFont="1" applyFill="1" applyBorder="1" applyAlignment="1">
      <alignment vertical="center" wrapText="1" shrinkToFit="1"/>
    </xf>
    <xf numFmtId="0" fontId="35" fillId="3" borderId="5" xfId="23" applyFont="1" applyFill="1" applyBorder="1" applyAlignment="1">
      <alignment vertical="center" wrapText="1" shrinkToFit="1"/>
    </xf>
    <xf numFmtId="0" fontId="35" fillId="3" borderId="12" xfId="23" applyFont="1" applyFill="1" applyBorder="1" applyAlignment="1">
      <alignment vertical="center" wrapText="1" shrinkToFit="1"/>
    </xf>
    <xf numFmtId="0" fontId="35" fillId="3" borderId="13" xfId="23" applyFont="1" applyFill="1" applyBorder="1" applyAlignment="1">
      <alignment vertical="center" wrapText="1" shrinkToFit="1"/>
    </xf>
    <xf numFmtId="0" fontId="35" fillId="3" borderId="9" xfId="23" applyFont="1" applyFill="1" applyBorder="1" applyAlignment="1">
      <alignment horizontal="left" vertical="center" shrinkToFit="1"/>
    </xf>
    <xf numFmtId="0" fontId="35" fillId="3" borderId="6" xfId="23" applyFont="1" applyFill="1" applyBorder="1" applyAlignment="1">
      <alignment horizontal="left" vertical="center" shrinkToFit="1"/>
    </xf>
    <xf numFmtId="0" fontId="35" fillId="3" borderId="6" xfId="23" applyFont="1" applyFill="1" applyBorder="1" applyAlignment="1">
      <alignment horizontal="center" vertical="center" shrinkToFit="1"/>
    </xf>
    <xf numFmtId="0" fontId="35" fillId="3" borderId="12" xfId="23" applyFont="1" applyFill="1" applyBorder="1" applyAlignment="1">
      <alignment horizontal="center" vertical="center" shrinkToFit="1"/>
    </xf>
    <xf numFmtId="0" fontId="35" fillId="3" borderId="8" xfId="23" applyFont="1" applyFill="1" applyBorder="1" applyAlignment="1">
      <alignment horizontal="left" vertical="center" shrinkToFit="1"/>
    </xf>
    <xf numFmtId="0" fontId="35" fillId="3" borderId="13" xfId="23" applyFont="1" applyFill="1" applyBorder="1" applyAlignment="1">
      <alignment horizontal="left" vertical="center" shrinkToFit="1"/>
    </xf>
    <xf numFmtId="0" fontId="35" fillId="3" borderId="9" xfId="23" applyFont="1" applyFill="1" applyBorder="1" applyAlignment="1">
      <alignment horizontal="left" vertical="center" wrapText="1" shrinkToFit="1"/>
    </xf>
    <xf numFmtId="0" fontId="35" fillId="3" borderId="6" xfId="23" applyFont="1" applyFill="1" applyBorder="1" applyAlignment="1">
      <alignment horizontal="left" vertical="center" wrapText="1" shrinkToFit="1"/>
    </xf>
    <xf numFmtId="0" fontId="35" fillId="3" borderId="47" xfId="23" applyFont="1" applyFill="1" applyBorder="1" applyAlignment="1">
      <alignment horizontal="left" vertical="center" wrapText="1" shrinkToFit="1"/>
    </xf>
    <xf numFmtId="0" fontId="35" fillId="3" borderId="11" xfId="23" applyFont="1" applyFill="1" applyBorder="1" applyAlignment="1">
      <alignment horizontal="left" vertical="center" wrapText="1" shrinkToFit="1"/>
    </xf>
    <xf numFmtId="0" fontId="35" fillId="3" borderId="0" xfId="23" applyFont="1" applyFill="1" applyAlignment="1">
      <alignment horizontal="left" vertical="center" wrapText="1" shrinkToFit="1"/>
    </xf>
    <xf numFmtId="0" fontId="35" fillId="3" borderId="8" xfId="23" applyFont="1" applyFill="1" applyBorder="1" applyAlignment="1">
      <alignment horizontal="left" vertical="center" wrapText="1" shrinkToFit="1"/>
    </xf>
    <xf numFmtId="0" fontId="35" fillId="3" borderId="5" xfId="23" applyFont="1" applyFill="1" applyBorder="1" applyAlignment="1">
      <alignment horizontal="left" vertical="center" wrapText="1" shrinkToFit="1"/>
    </xf>
    <xf numFmtId="0" fontId="35" fillId="3" borderId="12" xfId="23" applyFont="1" applyFill="1" applyBorder="1" applyAlignment="1">
      <alignment horizontal="left" vertical="center" wrapText="1" shrinkToFit="1"/>
    </xf>
    <xf numFmtId="0" fontId="35" fillId="3" borderId="13" xfId="23" applyFont="1" applyFill="1" applyBorder="1" applyAlignment="1">
      <alignment horizontal="left" vertical="center" wrapText="1" shrinkToFit="1"/>
    </xf>
    <xf numFmtId="0" fontId="35" fillId="3" borderId="47" xfId="23" applyFont="1" applyFill="1" applyBorder="1" applyAlignment="1">
      <alignment horizontal="left" vertical="center" shrinkToFit="1"/>
    </xf>
    <xf numFmtId="0" fontId="43" fillId="3" borderId="0" xfId="23" applyFont="1" applyFill="1" applyAlignment="1">
      <alignment horizontal="left" vertical="center" shrinkToFit="1"/>
    </xf>
    <xf numFmtId="0" fontId="43" fillId="3" borderId="0" xfId="23" applyFont="1" applyFill="1" applyAlignment="1">
      <alignment horizontal="right" vertical="center" shrinkToFit="1"/>
    </xf>
    <xf numFmtId="0" fontId="20" fillId="3" borderId="0" xfId="23" applyFont="1" applyFill="1" applyAlignment="1">
      <alignment horizontal="center" vertical="center" wrapText="1" shrinkToFit="1"/>
    </xf>
    <xf numFmtId="0" fontId="19" fillId="3" borderId="12" xfId="23" applyFont="1" applyFill="1" applyBorder="1" applyAlignment="1">
      <alignment horizontal="center" vertical="center" shrinkToFit="1"/>
    </xf>
    <xf numFmtId="0" fontId="19" fillId="3" borderId="43" xfId="23" applyFont="1" applyFill="1" applyBorder="1" applyAlignment="1">
      <alignment horizontal="center" vertical="center" wrapText="1" shrinkToFit="1"/>
    </xf>
    <xf numFmtId="0" fontId="19" fillId="3" borderId="44" xfId="23" applyFont="1" applyFill="1" applyBorder="1" applyAlignment="1">
      <alignment horizontal="center" vertical="center" wrapText="1" shrinkToFit="1"/>
    </xf>
    <xf numFmtId="0" fontId="19" fillId="3" borderId="6" xfId="23" applyFont="1" applyFill="1" applyBorder="1" applyAlignment="1">
      <alignment horizontal="center" vertical="center" wrapText="1" shrinkToFit="1"/>
    </xf>
    <xf numFmtId="0" fontId="19" fillId="3" borderId="45" xfId="23" applyFont="1" applyFill="1" applyBorder="1" applyAlignment="1">
      <alignment horizontal="center" vertical="center" wrapText="1" shrinkToFit="1"/>
    </xf>
    <xf numFmtId="0" fontId="19" fillId="3" borderId="46" xfId="23" applyFont="1" applyFill="1" applyBorder="1" applyAlignment="1">
      <alignment horizontal="center" vertical="center" wrapText="1" shrinkToFit="1"/>
    </xf>
    <xf numFmtId="0" fontId="19" fillId="3" borderId="9" xfId="23" applyFont="1" applyFill="1" applyBorder="1" applyAlignment="1">
      <alignment horizontal="center" vertical="center" shrinkToFit="1"/>
    </xf>
    <xf numFmtId="0" fontId="19" fillId="3" borderId="6" xfId="23" applyFont="1" applyFill="1" applyBorder="1" applyAlignment="1">
      <alignment horizontal="center" vertical="center" shrinkToFit="1"/>
    </xf>
    <xf numFmtId="0" fontId="19" fillId="3" borderId="47" xfId="23" applyFont="1" applyFill="1" applyBorder="1" applyAlignment="1">
      <alignment horizontal="center" vertical="center" wrapText="1" shrinkToFit="1"/>
    </xf>
    <xf numFmtId="0" fontId="19" fillId="3" borderId="0" xfId="23" applyFont="1" applyFill="1" applyAlignment="1">
      <alignment horizontal="center" vertical="center" wrapText="1" shrinkToFit="1"/>
    </xf>
    <xf numFmtId="0" fontId="19" fillId="3" borderId="8" xfId="23" applyFont="1" applyFill="1" applyBorder="1" applyAlignment="1">
      <alignment horizontal="center" vertical="center" shrinkToFit="1"/>
    </xf>
    <xf numFmtId="0" fontId="19" fillId="3" borderId="9" xfId="23" applyFont="1" applyFill="1" applyBorder="1" applyAlignment="1">
      <alignment horizontal="center" vertical="top" wrapText="1" shrinkToFit="1"/>
    </xf>
    <xf numFmtId="0" fontId="19" fillId="3" borderId="6" xfId="23" applyFont="1" applyFill="1" applyBorder="1" applyAlignment="1">
      <alignment horizontal="center" vertical="top" wrapText="1" shrinkToFit="1"/>
    </xf>
    <xf numFmtId="0" fontId="19" fillId="3" borderId="5" xfId="23" applyFont="1" applyFill="1" applyBorder="1" applyAlignment="1">
      <alignment horizontal="center" vertical="top" wrapText="1" shrinkToFit="1"/>
    </xf>
    <xf numFmtId="0" fontId="19" fillId="3" borderId="12" xfId="23" applyFont="1" applyFill="1" applyBorder="1" applyAlignment="1">
      <alignment horizontal="center" vertical="top" wrapText="1" shrinkToFit="1"/>
    </xf>
    <xf numFmtId="0" fontId="19" fillId="3" borderId="44" xfId="23" applyFont="1" applyFill="1" applyBorder="1" applyAlignment="1">
      <alignment horizontal="center" vertical="center" shrinkToFit="1"/>
    </xf>
    <xf numFmtId="0" fontId="19" fillId="3" borderId="46" xfId="23" applyFont="1" applyFill="1" applyBorder="1" applyAlignment="1">
      <alignment horizontal="center" vertical="center" shrinkToFit="1"/>
    </xf>
    <xf numFmtId="192" fontId="46" fillId="0" borderId="6" xfId="0" applyNumberFormat="1" applyFont="1" applyBorder="1" applyAlignment="1" applyProtection="1">
      <alignment horizontal="right" vertical="top"/>
    </xf>
    <xf numFmtId="0" fontId="46" fillId="0" borderId="6" xfId="0" applyFont="1" applyBorder="1" applyAlignment="1" applyProtection="1">
      <alignment horizontal="right" vertical="top"/>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50" fillId="3" borderId="0" xfId="14" applyFont="1" applyFill="1" applyBorder="1" applyAlignment="1" applyProtection="1">
      <alignment horizontal="left" vertical="center" wrapText="1"/>
    </xf>
    <xf numFmtId="0" fontId="8" fillId="0" borderId="0" xfId="0" applyFont="1" applyAlignment="1" applyProtection="1">
      <alignment horizontal="center" vertical="center"/>
    </xf>
    <xf numFmtId="0" fontId="21" fillId="0" borderId="0" xfId="0" applyFont="1" applyAlignment="1" applyProtection="1">
      <alignment horizontal="center" vertical="center"/>
    </xf>
    <xf numFmtId="0" fontId="8" fillId="3" borderId="0" xfId="0" applyFont="1" applyFill="1" applyAlignment="1" applyProtection="1">
      <alignment vertical="center"/>
    </xf>
    <xf numFmtId="0" fontId="61" fillId="3" borderId="43" xfId="14" applyFont="1" applyFill="1" applyBorder="1" applyAlignment="1" applyProtection="1">
      <alignment horizontal="center" vertical="center" wrapText="1"/>
    </xf>
    <xf numFmtId="0" fontId="61" fillId="3" borderId="43" xfId="0" applyFont="1" applyFill="1" applyBorder="1" applyAlignment="1" applyProtection="1">
      <alignment horizontal="center" vertical="center" wrapText="1"/>
    </xf>
    <xf numFmtId="0" fontId="61" fillId="3" borderId="44" xfId="14" applyFont="1" applyFill="1" applyBorder="1" applyAlignment="1" applyProtection="1">
      <alignment horizontal="center" vertical="center" wrapText="1"/>
    </xf>
    <xf numFmtId="0" fontId="61" fillId="3" borderId="45" xfId="14" applyFont="1" applyFill="1" applyBorder="1" applyAlignment="1" applyProtection="1">
      <alignment horizontal="center" vertical="center" wrapText="1"/>
    </xf>
    <xf numFmtId="0" fontId="61" fillId="3" borderId="45" xfId="0" applyFont="1" applyFill="1" applyBorder="1" applyAlignment="1" applyProtection="1">
      <alignment horizontal="center" vertical="center" wrapText="1"/>
    </xf>
    <xf numFmtId="0" fontId="61" fillId="3" borderId="46" xfId="0" applyFont="1" applyFill="1" applyBorder="1" applyAlignment="1" applyProtection="1">
      <alignment horizontal="center" vertical="center" wrapText="1"/>
    </xf>
    <xf numFmtId="0" fontId="61" fillId="3" borderId="44" xfId="0" applyFont="1" applyFill="1" applyBorder="1" applyAlignment="1" applyProtection="1">
      <alignment horizontal="left" vertical="center" wrapText="1"/>
    </xf>
    <xf numFmtId="0" fontId="61" fillId="3" borderId="45" xfId="0" applyFont="1" applyFill="1" applyBorder="1" applyAlignment="1" applyProtection="1">
      <alignment horizontal="left" vertical="center" wrapText="1"/>
    </xf>
    <xf numFmtId="0" fontId="66" fillId="3" borderId="45" xfId="0" applyFont="1" applyFill="1" applyBorder="1" applyAlignment="1" applyProtection="1">
      <alignment horizontal="left" vertical="center" wrapText="1"/>
    </xf>
    <xf numFmtId="0" fontId="66" fillId="3" borderId="46" xfId="0" applyFont="1" applyFill="1" applyBorder="1" applyAlignment="1" applyProtection="1">
      <alignment horizontal="left" vertical="center" wrapText="1"/>
    </xf>
    <xf numFmtId="0" fontId="31" fillId="3" borderId="43" xfId="14" applyFont="1" applyFill="1" applyBorder="1" applyAlignment="1" applyProtection="1">
      <alignment horizontal="center" vertical="center"/>
    </xf>
    <xf numFmtId="0" fontId="36" fillId="3" borderId="43" xfId="0" applyFont="1" applyFill="1" applyBorder="1" applyAlignment="1" applyProtection="1">
      <alignment horizontal="left" vertical="center" wrapText="1"/>
    </xf>
    <xf numFmtId="0" fontId="36" fillId="3" borderId="43" xfId="0" applyFont="1" applyFill="1" applyBorder="1" applyAlignment="1" applyProtection="1">
      <alignment horizontal="left" vertical="center"/>
    </xf>
    <xf numFmtId="0" fontId="24" fillId="0" borderId="43" xfId="14" applyFont="1" applyBorder="1" applyAlignment="1" applyProtection="1">
      <alignment horizontal="left" vertical="top"/>
    </xf>
    <xf numFmtId="0" fontId="82" fillId="3" borderId="43" xfId="0" applyFont="1" applyFill="1" applyBorder="1" applyAlignment="1" applyProtection="1">
      <alignment horizontal="left" vertical="center" wrapText="1"/>
    </xf>
    <xf numFmtId="0" fontId="83" fillId="3" borderId="43" xfId="0" applyFont="1" applyFill="1" applyBorder="1" applyAlignment="1" applyProtection="1">
      <alignment horizontal="left" vertical="center" wrapText="1"/>
    </xf>
    <xf numFmtId="0" fontId="35" fillId="0" borderId="0" xfId="14" applyFont="1" applyAlignment="1" applyProtection="1">
      <alignment horizontal="left" vertical="center" wrapText="1"/>
    </xf>
    <xf numFmtId="0" fontId="35" fillId="6" borderId="43" xfId="14" applyFont="1" applyFill="1" applyBorder="1" applyAlignment="1" applyProtection="1">
      <alignment horizontal="center" vertical="center"/>
    </xf>
    <xf numFmtId="0" fontId="36" fillId="6" borderId="43" xfId="0" applyFont="1" applyFill="1" applyBorder="1" applyAlignment="1" applyProtection="1">
      <alignment horizontal="center" vertical="center"/>
    </xf>
    <xf numFmtId="0" fontId="35" fillId="6" borderId="43" xfId="14" applyFont="1" applyFill="1" applyBorder="1" applyAlignment="1" applyProtection="1">
      <alignment horizontal="left" vertical="center"/>
    </xf>
    <xf numFmtId="0" fontId="35" fillId="2" borderId="44" xfId="14" applyFont="1" applyFill="1" applyBorder="1" applyAlignment="1" applyProtection="1">
      <alignment horizontal="left" vertical="center" wrapText="1"/>
    </xf>
    <xf numFmtId="0" fontId="35" fillId="2" borderId="45" xfId="0" applyFont="1" applyFill="1" applyBorder="1" applyAlignment="1" applyProtection="1">
      <alignment horizontal="left" vertical="center" wrapText="1"/>
    </xf>
    <xf numFmtId="0" fontId="35" fillId="2" borderId="43" xfId="0" applyFont="1" applyFill="1" applyBorder="1" applyAlignment="1" applyProtection="1">
      <alignment horizontal="left" vertical="center" wrapText="1"/>
    </xf>
    <xf numFmtId="0" fontId="35" fillId="2" borderId="44" xfId="0" applyFont="1" applyFill="1" applyBorder="1" applyAlignment="1" applyProtection="1">
      <alignment horizontal="left" vertical="center" wrapText="1"/>
    </xf>
    <xf numFmtId="0" fontId="35" fillId="2" borderId="46" xfId="0" applyFont="1" applyFill="1" applyBorder="1" applyAlignment="1" applyProtection="1">
      <alignment horizontal="left" vertical="center" wrapText="1"/>
    </xf>
    <xf numFmtId="0" fontId="67" fillId="3" borderId="44" xfId="14" applyFont="1" applyFill="1" applyBorder="1" applyAlignment="1" applyProtection="1">
      <alignment horizontal="center" vertical="center" wrapText="1"/>
    </xf>
    <xf numFmtId="0" fontId="67" fillId="3" borderId="45" xfId="0" applyFont="1" applyFill="1" applyBorder="1" applyAlignment="1" applyProtection="1">
      <alignment horizontal="center" vertical="center" wrapText="1"/>
    </xf>
    <xf numFmtId="0" fontId="9" fillId="6" borderId="43" xfId="14" applyFont="1" applyFill="1" applyBorder="1" applyAlignment="1" applyProtection="1">
      <alignment horizontal="center" vertical="center"/>
    </xf>
    <xf numFmtId="0" fontId="30" fillId="6" borderId="43" xfId="0" applyFont="1" applyFill="1" applyBorder="1" applyAlignment="1" applyProtection="1">
      <alignment horizontal="center" vertical="center"/>
    </xf>
    <xf numFmtId="0" fontId="22" fillId="0" borderId="46" xfId="0" applyFont="1" applyBorder="1" applyAlignment="1" applyProtection="1">
      <alignment horizontal="left" vertical="top" wrapText="1"/>
    </xf>
    <xf numFmtId="0" fontId="22" fillId="0" borderId="43" xfId="0" applyFont="1" applyBorder="1" applyAlignment="1" applyProtection="1">
      <alignment horizontal="left" vertical="top" wrapText="1"/>
    </xf>
    <xf numFmtId="0" fontId="9" fillId="6" borderId="43" xfId="14" applyFont="1" applyFill="1" applyBorder="1" applyAlignment="1" applyProtection="1">
      <alignment horizontal="left" vertical="center"/>
    </xf>
    <xf numFmtId="0" fontId="66" fillId="3" borderId="43" xfId="0" applyFont="1" applyFill="1" applyBorder="1" applyAlignment="1" applyProtection="1">
      <alignment horizontal="left" vertical="center" wrapText="1"/>
    </xf>
    <xf numFmtId="0" fontId="9" fillId="6" borderId="48" xfId="14" applyFont="1" applyFill="1" applyBorder="1" applyAlignment="1" applyProtection="1">
      <alignment horizontal="center" vertical="center"/>
    </xf>
    <xf numFmtId="0" fontId="30" fillId="0" borderId="46" xfId="0" applyFont="1" applyBorder="1" applyAlignment="1" applyProtection="1">
      <alignment horizontal="left" vertical="top" wrapText="1"/>
    </xf>
    <xf numFmtId="0" fontId="30" fillId="0" borderId="43" xfId="0" applyFont="1" applyBorder="1" applyAlignment="1" applyProtection="1">
      <alignment horizontal="left" vertical="top" wrapText="1"/>
    </xf>
    <xf numFmtId="0" fontId="30" fillId="3" borderId="44" xfId="0" applyFont="1" applyFill="1" applyBorder="1" applyAlignment="1" applyProtection="1">
      <alignment horizontal="left" vertical="center" shrinkToFit="1"/>
    </xf>
    <xf numFmtId="0" fontId="0" fillId="3" borderId="45" xfId="0" applyFill="1" applyBorder="1" applyAlignment="1" applyProtection="1">
      <alignment horizontal="left" vertical="center" shrinkToFit="1"/>
    </xf>
    <xf numFmtId="0" fontId="71" fillId="3" borderId="0" xfId="0" applyFont="1" applyFill="1" applyBorder="1" applyAlignment="1" applyProtection="1">
      <alignment horizontal="center" vertical="center"/>
    </xf>
    <xf numFmtId="0" fontId="0" fillId="3" borderId="45" xfId="0" applyFill="1" applyBorder="1" applyAlignment="1" applyProtection="1">
      <alignment horizontal="center" vertical="center" shrinkToFit="1"/>
    </xf>
    <xf numFmtId="0" fontId="35" fillId="0" borderId="6" xfId="14" applyFont="1" applyBorder="1" applyAlignment="1" applyProtection="1">
      <alignment horizontal="left" vertical="center" wrapText="1"/>
    </xf>
    <xf numFmtId="0" fontId="31" fillId="3" borderId="46" xfId="14" applyFont="1" applyFill="1" applyBorder="1" applyAlignment="1" applyProtection="1">
      <alignment horizontal="center" vertical="center"/>
    </xf>
    <xf numFmtId="0" fontId="30" fillId="3" borderId="46" xfId="0" applyFont="1" applyFill="1" applyBorder="1" applyAlignment="1" applyProtection="1">
      <alignment horizontal="left" vertical="top" wrapText="1"/>
    </xf>
    <xf numFmtId="0" fontId="30" fillId="3" borderId="43" xfId="0" applyFont="1" applyFill="1" applyBorder="1" applyAlignment="1" applyProtection="1">
      <alignment horizontal="left" vertical="top" wrapText="1"/>
    </xf>
    <xf numFmtId="0" fontId="34" fillId="3" borderId="65" xfId="0" applyFont="1" applyFill="1" applyBorder="1" applyAlignment="1" applyProtection="1">
      <alignment horizontal="center" vertical="center" wrapText="1"/>
    </xf>
    <xf numFmtId="0" fontId="34" fillId="3" borderId="66" xfId="0" applyFont="1" applyFill="1" applyBorder="1" applyAlignment="1" applyProtection="1">
      <alignment horizontal="center" vertical="center" wrapText="1"/>
    </xf>
    <xf numFmtId="0" fontId="29" fillId="3" borderId="61" xfId="0" applyFont="1" applyFill="1" applyBorder="1" applyAlignment="1" applyProtection="1">
      <alignment horizontal="center" vertical="center" wrapText="1"/>
    </xf>
    <xf numFmtId="0" fontId="29" fillId="3" borderId="63" xfId="0" applyFont="1" applyFill="1" applyBorder="1" applyAlignment="1" applyProtection="1">
      <alignment horizontal="center" vertical="center" wrapText="1"/>
    </xf>
    <xf numFmtId="0" fontId="48" fillId="0" borderId="36" xfId="14" applyFont="1" applyBorder="1" applyAlignment="1" applyProtection="1">
      <alignment horizontal="center" vertical="center" shrinkToFit="1"/>
    </xf>
    <xf numFmtId="0" fontId="48" fillId="0" borderId="79" xfId="14" applyFont="1" applyBorder="1" applyAlignment="1" applyProtection="1">
      <alignment horizontal="center" vertical="center" shrinkToFit="1"/>
    </xf>
    <xf numFmtId="38" fontId="68" fillId="3" borderId="80" xfId="0" applyNumberFormat="1" applyFont="1" applyFill="1" applyBorder="1" applyAlignment="1" applyProtection="1">
      <alignment horizontal="right" vertical="center" shrinkToFit="1"/>
    </xf>
    <xf numFmtId="0" fontId="68" fillId="3" borderId="81" xfId="0" applyFont="1" applyFill="1" applyBorder="1" applyAlignment="1" applyProtection="1">
      <alignment horizontal="right" vertical="center" shrinkToFit="1"/>
    </xf>
    <xf numFmtId="0" fontId="9" fillId="6" borderId="44" xfId="14" applyFont="1" applyFill="1" applyBorder="1" applyAlignment="1" applyProtection="1">
      <alignment horizontal="center" vertical="center"/>
    </xf>
    <xf numFmtId="0" fontId="9" fillId="6" borderId="45" xfId="14" applyFont="1" applyFill="1" applyBorder="1" applyAlignment="1" applyProtection="1">
      <alignment horizontal="center" vertical="center"/>
    </xf>
    <xf numFmtId="0" fontId="9" fillId="6" borderId="46" xfId="14" applyFont="1" applyFill="1" applyBorder="1" applyAlignment="1" applyProtection="1">
      <alignment horizontal="center" vertical="center"/>
    </xf>
    <xf numFmtId="0" fontId="9" fillId="6" borderId="43" xfId="14" applyFont="1" applyFill="1" applyBorder="1" applyAlignment="1" applyProtection="1">
      <alignment horizontal="center" vertical="center" wrapText="1"/>
    </xf>
    <xf numFmtId="0" fontId="8" fillId="0" borderId="0" xfId="14" applyFont="1" applyAlignment="1" applyProtection="1">
      <alignment horizontal="left" vertical="center" wrapText="1"/>
    </xf>
    <xf numFmtId="0" fontId="67" fillId="3" borderId="43" xfId="0" applyNumberFormat="1" applyFont="1" applyFill="1" applyBorder="1" applyAlignment="1" applyProtection="1">
      <alignment horizontal="center" vertical="center" wrapText="1"/>
    </xf>
    <xf numFmtId="191" fontId="67" fillId="3" borderId="44" xfId="1" applyNumberFormat="1" applyFont="1" applyFill="1" applyBorder="1" applyAlignment="1" applyProtection="1">
      <alignment horizontal="center" vertical="center" wrapText="1"/>
    </xf>
    <xf numFmtId="191" fontId="67" fillId="3" borderId="45" xfId="1" applyNumberFormat="1" applyFont="1" applyFill="1" applyBorder="1" applyAlignment="1" applyProtection="1">
      <alignment horizontal="center" vertical="center" wrapText="1"/>
    </xf>
    <xf numFmtId="191" fontId="67" fillId="3" borderId="46" xfId="1" applyNumberFormat="1" applyFont="1" applyFill="1" applyBorder="1" applyAlignment="1" applyProtection="1">
      <alignment horizontal="center" vertical="center" wrapText="1"/>
    </xf>
    <xf numFmtId="0" fontId="42" fillId="2" borderId="43" xfId="14" applyFont="1" applyFill="1" applyBorder="1" applyAlignment="1" applyProtection="1">
      <alignment horizontal="center" vertical="center" wrapText="1"/>
    </xf>
    <xf numFmtId="0" fontId="42" fillId="2" borderId="43" xfId="0" applyFont="1" applyFill="1" applyBorder="1" applyAlignment="1" applyProtection="1">
      <alignment horizontal="center" vertical="center" wrapText="1"/>
    </xf>
    <xf numFmtId="0" fontId="42" fillId="2" borderId="43" xfId="14" applyFont="1" applyFill="1" applyBorder="1" applyAlignment="1" applyProtection="1">
      <alignment horizontal="left" vertical="center" wrapText="1"/>
    </xf>
    <xf numFmtId="0" fontId="42" fillId="2" borderId="43" xfId="0" applyFont="1" applyFill="1" applyBorder="1" applyAlignment="1" applyProtection="1">
      <alignment horizontal="left" vertical="center" wrapText="1"/>
    </xf>
    <xf numFmtId="0" fontId="19" fillId="0" borderId="0" xfId="14" applyFont="1" applyAlignment="1" applyProtection="1">
      <alignment horizontal="left" vertical="center" wrapText="1"/>
    </xf>
    <xf numFmtId="0" fontId="43" fillId="0" borderId="0" xfId="0" applyFont="1" applyAlignment="1" applyProtection="1">
      <alignment horizontal="left" vertical="center" wrapText="1"/>
    </xf>
    <xf numFmtId="0" fontId="42" fillId="2" borderId="44" xfId="0" applyFont="1" applyFill="1" applyBorder="1" applyAlignment="1" applyProtection="1">
      <alignment horizontal="center" vertical="center" wrapText="1"/>
    </xf>
    <xf numFmtId="0" fontId="42" fillId="2" borderId="45"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46" xfId="0" applyFill="1" applyBorder="1" applyAlignment="1" applyProtection="1">
      <alignment horizontal="center" vertical="center" wrapText="1"/>
    </xf>
    <xf numFmtId="0" fontId="36" fillId="2" borderId="43" xfId="0" applyFont="1" applyFill="1" applyBorder="1" applyAlignment="1" applyProtection="1">
      <alignment horizontal="center" vertical="center"/>
    </xf>
    <xf numFmtId="38" fontId="26" fillId="3" borderId="44" xfId="2" applyFont="1" applyFill="1" applyBorder="1" applyAlignment="1" applyProtection="1">
      <alignment horizontal="center" vertical="center" shrinkToFit="1"/>
    </xf>
    <xf numFmtId="38" fontId="26" fillId="3" borderId="46" xfId="2" applyFont="1" applyFill="1" applyBorder="1" applyAlignment="1" applyProtection="1">
      <alignment horizontal="center" vertical="center" shrinkToFit="1"/>
    </xf>
    <xf numFmtId="0" fontId="32" fillId="6" borderId="43" xfId="14" applyFont="1" applyFill="1" applyBorder="1" applyAlignment="1" applyProtection="1">
      <alignment horizontal="center" vertical="center"/>
    </xf>
    <xf numFmtId="0" fontId="32" fillId="6" borderId="27" xfId="14" applyFont="1" applyFill="1" applyBorder="1" applyAlignment="1" applyProtection="1">
      <alignment horizontal="center" vertical="center"/>
    </xf>
    <xf numFmtId="0" fontId="33" fillId="6" borderId="43" xfId="0" applyFont="1" applyFill="1" applyBorder="1" applyAlignment="1" applyProtection="1">
      <alignment horizontal="center" vertical="center" wrapText="1"/>
    </xf>
    <xf numFmtId="0" fontId="33" fillId="6" borderId="59" xfId="0" applyFont="1" applyFill="1" applyBorder="1" applyAlignment="1" applyProtection="1">
      <alignment horizontal="center" vertical="center" wrapText="1"/>
    </xf>
    <xf numFmtId="0" fontId="33" fillId="6" borderId="27" xfId="0" applyFont="1" applyFill="1" applyBorder="1" applyAlignment="1" applyProtection="1">
      <alignment horizontal="center" vertical="center" wrapText="1"/>
    </xf>
    <xf numFmtId="0" fontId="33" fillId="6" borderId="28" xfId="0" applyFont="1" applyFill="1" applyBorder="1" applyAlignment="1" applyProtection="1">
      <alignment horizontal="center" vertical="center" wrapText="1"/>
    </xf>
    <xf numFmtId="0" fontId="36" fillId="0" borderId="0" xfId="0" applyFont="1" applyAlignment="1" applyProtection="1">
      <alignment horizontal="left" vertical="center" wrapText="1"/>
    </xf>
    <xf numFmtId="0" fontId="30" fillId="6" borderId="9" xfId="0" applyFont="1" applyFill="1" applyBorder="1" applyAlignment="1" applyProtection="1">
      <alignment horizontal="center" vertical="center" wrapText="1"/>
    </xf>
    <xf numFmtId="0" fontId="30" fillId="6" borderId="6" xfId="0" applyFont="1" applyFill="1" applyBorder="1" applyAlignment="1" applyProtection="1">
      <alignment horizontal="center" vertical="center"/>
    </xf>
    <xf numFmtId="0" fontId="30" fillId="6" borderId="47" xfId="0" applyFont="1" applyFill="1" applyBorder="1" applyAlignment="1" applyProtection="1">
      <alignment horizontal="center" vertical="center"/>
    </xf>
    <xf numFmtId="0" fontId="30" fillId="6" borderId="5" xfId="0" applyFont="1" applyFill="1" applyBorder="1" applyAlignment="1" applyProtection="1">
      <alignment horizontal="center" vertical="center"/>
    </xf>
    <xf numFmtId="0" fontId="30" fillId="6" borderId="12" xfId="0" applyFont="1" applyFill="1" applyBorder="1" applyAlignment="1" applyProtection="1">
      <alignment horizontal="center" vertical="center"/>
    </xf>
    <xf numFmtId="0" fontId="30" fillId="6" borderId="13" xfId="0" applyFont="1" applyFill="1" applyBorder="1" applyAlignment="1" applyProtection="1">
      <alignment horizontal="center" vertical="center"/>
    </xf>
    <xf numFmtId="0" fontId="30" fillId="6" borderId="43" xfId="0" applyFont="1" applyFill="1" applyBorder="1" applyAlignment="1" applyProtection="1">
      <alignment horizontal="center" vertical="center" wrapText="1"/>
    </xf>
    <xf numFmtId="0" fontId="30" fillId="6" borderId="48" xfId="0" applyFont="1" applyFill="1" applyBorder="1" applyAlignment="1" applyProtection="1">
      <alignment horizontal="center" vertical="center"/>
    </xf>
    <xf numFmtId="0" fontId="30" fillId="6" borderId="11" xfId="0" applyFont="1" applyFill="1" applyBorder="1" applyAlignment="1" applyProtection="1">
      <alignment horizontal="center" vertical="center"/>
    </xf>
    <xf numFmtId="0" fontId="30" fillId="6" borderId="0" xfId="0" applyFont="1" applyFill="1" applyAlignment="1" applyProtection="1">
      <alignment horizontal="center" vertical="center"/>
    </xf>
    <xf numFmtId="0" fontId="30" fillId="6" borderId="8" xfId="0" applyFont="1" applyFill="1" applyBorder="1" applyAlignment="1" applyProtection="1">
      <alignment horizontal="center" vertical="center"/>
    </xf>
    <xf numFmtId="0" fontId="9" fillId="6" borderId="44" xfId="14" applyFont="1" applyFill="1" applyBorder="1" applyAlignment="1" applyProtection="1">
      <alignment horizontal="center" vertical="center" wrapText="1"/>
    </xf>
    <xf numFmtId="0" fontId="30" fillId="6" borderId="44" xfId="0" applyFont="1" applyFill="1" applyBorder="1" applyAlignment="1" applyProtection="1">
      <alignment horizontal="center" vertical="center" wrapText="1"/>
    </xf>
    <xf numFmtId="0" fontId="30" fillId="6" borderId="45" xfId="0" applyFont="1" applyFill="1" applyBorder="1" applyAlignment="1" applyProtection="1">
      <alignment horizontal="center" vertical="center"/>
    </xf>
    <xf numFmtId="0" fontId="30" fillId="6" borderId="46" xfId="0" applyFont="1" applyFill="1" applyBorder="1" applyAlignment="1" applyProtection="1">
      <alignment horizontal="center" vertical="center"/>
    </xf>
    <xf numFmtId="0" fontId="36" fillId="3" borderId="0" xfId="0" applyFont="1" applyFill="1" applyAlignment="1" applyProtection="1">
      <alignment horizontal="left" vertical="center" wrapText="1"/>
    </xf>
    <xf numFmtId="38" fontId="16" fillId="3" borderId="73" xfId="2" applyFont="1" applyFill="1" applyBorder="1" applyAlignment="1" applyProtection="1">
      <alignment horizontal="center" vertical="center" shrinkToFit="1"/>
    </xf>
    <xf numFmtId="38" fontId="70" fillId="3" borderId="74" xfId="2" applyFont="1" applyFill="1" applyBorder="1" applyAlignment="1" applyProtection="1">
      <alignment horizontal="center" vertical="center" shrinkToFit="1"/>
    </xf>
    <xf numFmtId="0" fontId="16" fillId="3" borderId="75" xfId="0" applyFont="1" applyFill="1" applyBorder="1" applyAlignment="1" applyProtection="1">
      <alignment horizontal="center" vertical="center" shrinkToFit="1"/>
    </xf>
    <xf numFmtId="38" fontId="67" fillId="3" borderId="44" xfId="2" applyFont="1" applyFill="1" applyBorder="1" applyAlignment="1" applyProtection="1">
      <alignment horizontal="center" vertical="center" shrinkToFit="1"/>
    </xf>
    <xf numFmtId="0" fontId="67" fillId="3" borderId="46" xfId="0" applyFont="1" applyFill="1" applyBorder="1" applyAlignment="1" applyProtection="1">
      <alignment horizontal="center" vertical="center" shrinkToFit="1"/>
    </xf>
    <xf numFmtId="38" fontId="67" fillId="3" borderId="44" xfId="0" applyNumberFormat="1" applyFont="1" applyFill="1" applyBorder="1" applyAlignment="1" applyProtection="1">
      <alignment horizontal="center" vertical="center" shrinkToFit="1"/>
    </xf>
    <xf numFmtId="38" fontId="67" fillId="3" borderId="45" xfId="2" applyFont="1" applyFill="1" applyBorder="1" applyAlignment="1" applyProtection="1">
      <alignment horizontal="center" vertical="center" shrinkToFit="1"/>
    </xf>
    <xf numFmtId="38" fontId="67" fillId="3" borderId="46" xfId="2" applyFont="1" applyFill="1" applyBorder="1" applyAlignment="1" applyProtection="1">
      <alignment horizontal="center" vertical="center" shrinkToFit="1"/>
    </xf>
    <xf numFmtId="0" fontId="67" fillId="3" borderId="45" xfId="0" applyFont="1" applyFill="1" applyBorder="1" applyAlignment="1" applyProtection="1">
      <alignment horizontal="center" vertical="center" shrinkToFit="1"/>
    </xf>
    <xf numFmtId="38" fontId="26" fillId="3" borderId="45" xfId="2" applyFont="1" applyFill="1" applyBorder="1" applyAlignment="1" applyProtection="1">
      <alignment horizontal="center" vertical="center" shrinkToFit="1"/>
    </xf>
    <xf numFmtId="0" fontId="0" fillId="0" borderId="6" xfId="0" applyBorder="1" applyAlignment="1" applyProtection="1">
      <alignment horizontal="center" vertical="center"/>
    </xf>
    <xf numFmtId="0" fontId="0" fillId="0" borderId="47" xfId="0" applyBorder="1" applyAlignment="1" applyProtection="1">
      <alignment horizontal="center" vertical="center"/>
    </xf>
    <xf numFmtId="0" fontId="0" fillId="0" borderId="5"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38" fontId="26" fillId="3" borderId="9" xfId="0" applyNumberFormat="1" applyFont="1" applyFill="1" applyBorder="1" applyAlignment="1" applyProtection="1">
      <alignment horizontal="center" vertical="center" shrinkToFit="1"/>
    </xf>
    <xf numFmtId="38" fontId="26" fillId="3" borderId="6" xfId="0" applyNumberFormat="1" applyFont="1" applyFill="1" applyBorder="1" applyAlignment="1" applyProtection="1">
      <alignment horizontal="center" vertical="center" shrinkToFit="1"/>
    </xf>
    <xf numFmtId="38" fontId="26" fillId="3" borderId="47" xfId="0" applyNumberFormat="1" applyFont="1" applyFill="1" applyBorder="1" applyAlignment="1" applyProtection="1">
      <alignment horizontal="center" vertical="center" shrinkToFit="1"/>
    </xf>
    <xf numFmtId="38" fontId="26" fillId="3" borderId="11" xfId="0" applyNumberFormat="1" applyFont="1" applyFill="1" applyBorder="1" applyAlignment="1" applyProtection="1">
      <alignment horizontal="center" vertical="center" shrinkToFit="1"/>
    </xf>
    <xf numFmtId="38" fontId="26" fillId="3" borderId="0" xfId="0" applyNumberFormat="1" applyFont="1" applyFill="1" applyBorder="1" applyAlignment="1" applyProtection="1">
      <alignment horizontal="center" vertical="center" shrinkToFit="1"/>
    </xf>
    <xf numFmtId="38" fontId="26" fillId="3" borderId="8" xfId="0" applyNumberFormat="1" applyFont="1" applyFill="1" applyBorder="1" applyAlignment="1" applyProtection="1">
      <alignment horizontal="center" vertical="center" shrinkToFit="1"/>
    </xf>
    <xf numFmtId="38" fontId="26" fillId="3" borderId="5" xfId="0" applyNumberFormat="1" applyFont="1" applyFill="1" applyBorder="1" applyAlignment="1" applyProtection="1">
      <alignment horizontal="center" vertical="center" shrinkToFit="1"/>
    </xf>
    <xf numFmtId="38" fontId="26" fillId="3" borderId="12" xfId="0" applyNumberFormat="1" applyFont="1" applyFill="1" applyBorder="1" applyAlignment="1" applyProtection="1">
      <alignment horizontal="center" vertical="center" shrinkToFit="1"/>
    </xf>
    <xf numFmtId="38" fontId="26" fillId="3" borderId="13" xfId="0" applyNumberFormat="1" applyFont="1" applyFill="1" applyBorder="1" applyAlignment="1" applyProtection="1">
      <alignment horizontal="center" vertical="center" shrinkToFit="1"/>
    </xf>
    <xf numFmtId="38" fontId="67" fillId="3" borderId="43" xfId="2" applyFont="1" applyFill="1" applyBorder="1" applyAlignment="1" applyProtection="1">
      <alignment horizontal="center" vertical="center" shrinkToFit="1"/>
    </xf>
    <xf numFmtId="3" fontId="70" fillId="3" borderId="43" xfId="0" applyNumberFormat="1" applyFont="1" applyFill="1" applyBorder="1" applyAlignment="1" applyProtection="1">
      <alignment horizontal="center" vertical="center" shrinkToFit="1"/>
    </xf>
    <xf numFmtId="0" fontId="70" fillId="3" borderId="43" xfId="0" applyFont="1" applyFill="1" applyBorder="1" applyAlignment="1" applyProtection="1">
      <alignment horizontal="center" vertical="center" shrinkToFit="1"/>
    </xf>
    <xf numFmtId="38" fontId="70" fillId="3" borderId="43" xfId="2" applyFont="1" applyFill="1" applyBorder="1" applyAlignment="1" applyProtection="1">
      <alignment horizontal="center" vertical="center" shrinkToFit="1"/>
    </xf>
    <xf numFmtId="0" fontId="9" fillId="6" borderId="9" xfId="14" applyFont="1" applyFill="1" applyBorder="1" applyAlignment="1" applyProtection="1">
      <alignment horizontal="center" vertical="center"/>
    </xf>
    <xf numFmtId="0" fontId="9" fillId="6" borderId="6" xfId="14" applyFont="1" applyFill="1" applyBorder="1" applyAlignment="1" applyProtection="1">
      <alignment horizontal="center" vertical="center"/>
    </xf>
    <xf numFmtId="0" fontId="9" fillId="6" borderId="47" xfId="14" applyFont="1" applyFill="1" applyBorder="1" applyAlignment="1" applyProtection="1">
      <alignment horizontal="center" vertical="center"/>
    </xf>
    <xf numFmtId="0" fontId="30" fillId="6" borderId="6" xfId="0" applyFont="1" applyFill="1" applyBorder="1" applyAlignment="1" applyProtection="1">
      <alignment horizontal="center" vertical="center" wrapText="1"/>
    </xf>
    <xf numFmtId="0" fontId="30" fillId="6" borderId="0" xfId="0" applyFont="1" applyFill="1" applyBorder="1" applyAlignment="1" applyProtection="1">
      <alignment horizontal="center" vertical="center"/>
    </xf>
    <xf numFmtId="0" fontId="30" fillId="6" borderId="47" xfId="0" applyFont="1" applyFill="1" applyBorder="1" applyAlignment="1" applyProtection="1">
      <alignment horizontal="center" vertical="center" wrapText="1"/>
    </xf>
    <xf numFmtId="0" fontId="30" fillId="6" borderId="11" xfId="0" applyFont="1" applyFill="1" applyBorder="1" applyAlignment="1" applyProtection="1">
      <alignment horizontal="center" vertical="center" wrapText="1"/>
    </xf>
    <xf numFmtId="0" fontId="30" fillId="6" borderId="8" xfId="0" applyFont="1" applyFill="1" applyBorder="1" applyAlignment="1" applyProtection="1">
      <alignment horizontal="center" vertical="center" wrapText="1"/>
    </xf>
    <xf numFmtId="0" fontId="30" fillId="6" borderId="48" xfId="0" applyFont="1" applyFill="1" applyBorder="1" applyAlignment="1" applyProtection="1">
      <alignment horizontal="center" vertical="center" wrapText="1"/>
    </xf>
    <xf numFmtId="0" fontId="30" fillId="6" borderId="7" xfId="0" applyFont="1" applyFill="1" applyBorder="1" applyAlignment="1" applyProtection="1">
      <alignment horizontal="center" vertical="center" wrapText="1"/>
    </xf>
    <xf numFmtId="0" fontId="9" fillId="6" borderId="9" xfId="14" applyFont="1" applyFill="1" applyBorder="1" applyAlignment="1" applyProtection="1">
      <alignment horizontal="center" vertical="center" wrapText="1"/>
    </xf>
    <xf numFmtId="0" fontId="9" fillId="6" borderId="47" xfId="14" applyFont="1" applyFill="1" applyBorder="1" applyAlignment="1" applyProtection="1">
      <alignment horizontal="center" vertical="center" wrapText="1"/>
    </xf>
    <xf numFmtId="0" fontId="30" fillId="6" borderId="9" xfId="0" applyFont="1" applyFill="1" applyBorder="1" applyAlignment="1" applyProtection="1">
      <alignment horizontal="center" vertical="center"/>
    </xf>
    <xf numFmtId="38" fontId="26" fillId="3" borderId="44" xfId="0" applyNumberFormat="1" applyFont="1" applyFill="1" applyBorder="1" applyAlignment="1" applyProtection="1">
      <alignment horizontal="center" vertical="center" shrinkToFit="1"/>
    </xf>
    <xf numFmtId="0" fontId="26" fillId="3" borderId="45" xfId="0" applyFont="1" applyFill="1" applyBorder="1" applyAlignment="1" applyProtection="1">
      <alignment horizontal="center" vertical="center" shrinkToFit="1"/>
    </xf>
    <xf numFmtId="0" fontId="30" fillId="6" borderId="44" xfId="0" applyFont="1" applyFill="1" applyBorder="1" applyAlignment="1" applyProtection="1">
      <alignment horizontal="center" vertical="center"/>
    </xf>
    <xf numFmtId="3" fontId="65" fillId="3" borderId="44" xfId="0" applyNumberFormat="1" applyFont="1" applyFill="1" applyBorder="1" applyAlignment="1" applyProtection="1">
      <alignment horizontal="center" vertical="center" shrinkToFit="1"/>
    </xf>
    <xf numFmtId="3" fontId="65" fillId="3" borderId="45" xfId="0" applyNumberFormat="1" applyFont="1" applyFill="1" applyBorder="1" applyAlignment="1" applyProtection="1">
      <alignment horizontal="center" vertical="center" shrinkToFit="1"/>
    </xf>
    <xf numFmtId="0" fontId="65" fillId="3" borderId="46" xfId="0" applyFont="1" applyFill="1" applyBorder="1" applyAlignment="1" applyProtection="1">
      <alignment horizontal="center" vertical="center" shrinkToFit="1"/>
    </xf>
    <xf numFmtId="0" fontId="26" fillId="3" borderId="46" xfId="0" applyFont="1" applyFill="1" applyBorder="1" applyAlignment="1" applyProtection="1">
      <alignment horizontal="center" vertical="center" shrinkToFit="1"/>
    </xf>
    <xf numFmtId="0" fontId="30" fillId="0" borderId="9"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47" xfId="0" applyFont="1" applyFill="1" applyBorder="1" applyAlignment="1" applyProtection="1">
      <alignment horizontal="left" vertical="center"/>
    </xf>
    <xf numFmtId="0" fontId="21" fillId="0" borderId="0" xfId="0" applyFont="1" applyAlignment="1" applyProtection="1">
      <alignment horizontal="left" vertical="center" wrapText="1"/>
    </xf>
    <xf numFmtId="0" fontId="30" fillId="0" borderId="46" xfId="0" applyFont="1" applyBorder="1" applyAlignment="1" applyProtection="1">
      <alignment horizontal="left" vertical="center" wrapText="1"/>
    </xf>
    <xf numFmtId="0" fontId="30" fillId="0" borderId="43" xfId="0" applyFont="1" applyBorder="1" applyAlignment="1" applyProtection="1">
      <alignment horizontal="left" vertical="center" wrapText="1"/>
    </xf>
    <xf numFmtId="0" fontId="30" fillId="0" borderId="44" xfId="0" applyFont="1" applyBorder="1" applyAlignment="1" applyProtection="1">
      <alignment horizontal="left" vertical="center" wrapText="1"/>
    </xf>
    <xf numFmtId="0" fontId="30" fillId="0" borderId="45" xfId="0" applyFont="1" applyBorder="1" applyAlignment="1" applyProtection="1">
      <alignment horizontal="left" vertical="center"/>
    </xf>
    <xf numFmtId="0" fontId="30" fillId="0" borderId="46" xfId="0" applyFont="1" applyBorder="1" applyAlignment="1" applyProtection="1">
      <alignment horizontal="left" vertical="center"/>
    </xf>
    <xf numFmtId="0" fontId="30" fillId="0" borderId="45" xfId="0" applyFont="1" applyBorder="1" applyAlignment="1" applyProtection="1">
      <alignment horizontal="left" vertical="center" wrapText="1"/>
    </xf>
    <xf numFmtId="0" fontId="81" fillId="3" borderId="12" xfId="0" applyFont="1" applyFill="1" applyBorder="1" applyAlignment="1" applyProtection="1">
      <alignment horizontal="left" vertical="center" wrapText="1"/>
    </xf>
    <xf numFmtId="0" fontId="30" fillId="3" borderId="12" xfId="0" applyFont="1" applyFill="1" applyBorder="1" applyAlignment="1" applyProtection="1">
      <alignment horizontal="left" vertical="center"/>
    </xf>
    <xf numFmtId="0" fontId="30" fillId="3" borderId="13" xfId="0" applyFont="1" applyFill="1" applyBorder="1" applyAlignment="1" applyProtection="1">
      <alignment horizontal="left" vertical="center"/>
    </xf>
    <xf numFmtId="0" fontId="70" fillId="3" borderId="43" xfId="0" applyFont="1" applyFill="1" applyBorder="1" applyAlignment="1" applyProtection="1">
      <alignment horizontal="left" vertical="center" wrapText="1"/>
    </xf>
    <xf numFmtId="0" fontId="66" fillId="3" borderId="3" xfId="0" applyFont="1" applyFill="1" applyBorder="1" applyAlignment="1" applyProtection="1">
      <alignment horizontal="left" vertical="center" wrapText="1"/>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36" fillId="0" borderId="0" xfId="0" applyFont="1" applyAlignment="1" applyProtection="1">
      <alignment horizontal="left" vertical="top" wrapText="1"/>
    </xf>
    <xf numFmtId="0" fontId="63" fillId="3" borderId="9" xfId="0" applyFont="1" applyFill="1" applyBorder="1" applyAlignment="1" applyProtection="1">
      <alignment horizontal="left" vertical="top" wrapText="1"/>
    </xf>
    <xf numFmtId="0" fontId="63" fillId="3" borderId="6" xfId="0" applyFont="1" applyFill="1" applyBorder="1" applyAlignment="1" applyProtection="1">
      <alignment horizontal="left" vertical="top" wrapText="1"/>
    </xf>
    <xf numFmtId="0" fontId="63" fillId="3" borderId="47" xfId="0" applyFont="1" applyFill="1" applyBorder="1" applyAlignment="1" applyProtection="1">
      <alignment horizontal="left" vertical="top" wrapText="1"/>
    </xf>
    <xf numFmtId="0" fontId="63" fillId="3" borderId="11" xfId="0" applyFont="1" applyFill="1" applyBorder="1" applyAlignment="1" applyProtection="1">
      <alignment horizontal="left" vertical="top" wrapText="1"/>
    </xf>
    <xf numFmtId="0" fontId="63" fillId="3" borderId="0" xfId="0" applyFont="1" applyFill="1" applyAlignment="1" applyProtection="1">
      <alignment horizontal="left" vertical="top" wrapText="1"/>
    </xf>
    <xf numFmtId="0" fontId="63" fillId="3" borderId="8" xfId="0" applyFont="1" applyFill="1" applyBorder="1" applyAlignment="1" applyProtection="1">
      <alignment horizontal="left" vertical="top" wrapText="1"/>
    </xf>
    <xf numFmtId="0" fontId="63" fillId="3" borderId="5" xfId="0" applyFont="1" applyFill="1" applyBorder="1" applyAlignment="1" applyProtection="1">
      <alignment horizontal="left" vertical="top" wrapText="1"/>
    </xf>
    <xf numFmtId="0" fontId="63" fillId="3" borderId="12" xfId="0" applyFont="1" applyFill="1" applyBorder="1" applyAlignment="1" applyProtection="1">
      <alignment horizontal="left" vertical="top" wrapText="1"/>
    </xf>
    <xf numFmtId="0" fontId="63" fillId="3" borderId="13" xfId="0" applyFont="1" applyFill="1" applyBorder="1" applyAlignment="1" applyProtection="1">
      <alignment horizontal="left" vertical="top" wrapText="1"/>
    </xf>
    <xf numFmtId="0" fontId="30" fillId="6" borderId="43" xfId="0" applyFont="1" applyFill="1" applyBorder="1" applyAlignment="1" applyProtection="1">
      <alignment horizontal="left" vertical="center"/>
    </xf>
    <xf numFmtId="0" fontId="30" fillId="6" borderId="44" xfId="0" applyFont="1" applyFill="1" applyBorder="1" applyAlignment="1" applyProtection="1">
      <alignment horizontal="left" vertical="center"/>
    </xf>
    <xf numFmtId="0" fontId="66" fillId="3" borderId="43" xfId="0" applyFont="1" applyFill="1" applyBorder="1" applyAlignment="1" applyProtection="1">
      <alignment horizontal="center" vertical="center"/>
    </xf>
    <xf numFmtId="0" fontId="9" fillId="6" borderId="43" xfId="14" applyFont="1" applyFill="1" applyBorder="1" applyAlignment="1" applyProtection="1">
      <alignment horizontal="center" vertical="center" textRotation="255"/>
    </xf>
    <xf numFmtId="0" fontId="66" fillId="3" borderId="48" xfId="0" applyFont="1" applyFill="1" applyBorder="1" applyAlignment="1" applyProtection="1">
      <alignment horizontal="left" vertical="center" wrapText="1"/>
    </xf>
    <xf numFmtId="192" fontId="63" fillId="3" borderId="9" xfId="0" applyNumberFormat="1" applyFont="1" applyFill="1" applyBorder="1" applyAlignment="1" applyProtection="1">
      <alignment horizontal="right" vertical="center" wrapText="1"/>
    </xf>
    <xf numFmtId="192" fontId="15" fillId="3" borderId="6" xfId="0" applyNumberFormat="1" applyFont="1" applyFill="1" applyBorder="1" applyAlignment="1" applyProtection="1">
      <alignment horizontal="right" vertical="center" wrapText="1"/>
    </xf>
    <xf numFmtId="192" fontId="15" fillId="3" borderId="47" xfId="0" applyNumberFormat="1" applyFont="1" applyFill="1" applyBorder="1" applyAlignment="1" applyProtection="1">
      <alignment horizontal="right" vertical="center" wrapText="1"/>
    </xf>
    <xf numFmtId="192" fontId="63" fillId="3" borderId="44" xfId="0" applyNumberFormat="1" applyFont="1" applyFill="1" applyBorder="1" applyAlignment="1" applyProtection="1">
      <alignment horizontal="right" vertical="center" wrapText="1"/>
    </xf>
    <xf numFmtId="192" fontId="15" fillId="3" borderId="45" xfId="0" applyNumberFormat="1" applyFont="1" applyFill="1" applyBorder="1" applyAlignment="1" applyProtection="1">
      <alignment horizontal="right" vertical="center" wrapText="1"/>
    </xf>
    <xf numFmtId="192" fontId="15" fillId="3" borderId="46" xfId="0" applyNumberFormat="1" applyFont="1" applyFill="1" applyBorder="1" applyAlignment="1" applyProtection="1">
      <alignment horizontal="right" vertical="center" wrapText="1"/>
    </xf>
    <xf numFmtId="0" fontId="66" fillId="3" borderId="7" xfId="0" applyFont="1" applyFill="1" applyBorder="1" applyAlignment="1" applyProtection="1">
      <alignment horizontal="left" vertical="center" wrapText="1"/>
    </xf>
    <xf numFmtId="192" fontId="63" fillId="3" borderId="11" xfId="0" applyNumberFormat="1" applyFont="1" applyFill="1" applyBorder="1" applyAlignment="1" applyProtection="1">
      <alignment horizontal="right" vertical="center" wrapText="1"/>
    </xf>
    <xf numFmtId="192" fontId="15" fillId="3" borderId="0" xfId="0" applyNumberFormat="1" applyFont="1" applyFill="1" applyBorder="1" applyAlignment="1" applyProtection="1">
      <alignment horizontal="right" vertical="center" wrapText="1"/>
    </xf>
    <xf numFmtId="192" fontId="15" fillId="3" borderId="8" xfId="0" applyNumberFormat="1" applyFont="1" applyFill="1" applyBorder="1" applyAlignment="1" applyProtection="1">
      <alignment horizontal="right" vertical="center" wrapText="1"/>
    </xf>
    <xf numFmtId="0" fontId="66" fillId="3" borderId="43" xfId="0" applyFont="1" applyFill="1" applyBorder="1" applyAlignment="1" applyProtection="1">
      <alignment horizontal="center" vertical="center" shrinkToFit="1"/>
    </xf>
    <xf numFmtId="192" fontId="66" fillId="3" borderId="43" xfId="0" applyNumberFormat="1" applyFont="1" applyFill="1" applyBorder="1" applyAlignment="1" applyProtection="1">
      <alignment horizontal="center" vertical="center" wrapText="1"/>
    </xf>
    <xf numFmtId="192" fontId="70" fillId="3" borderId="46" xfId="0" applyNumberFormat="1" applyFont="1" applyFill="1" applyBorder="1" applyAlignment="1" applyProtection="1">
      <alignment horizontal="center" vertical="center" wrapText="1"/>
    </xf>
    <xf numFmtId="192" fontId="70" fillId="3" borderId="43" xfId="0" applyNumberFormat="1" applyFont="1" applyFill="1" applyBorder="1" applyAlignment="1" applyProtection="1">
      <alignment horizontal="center" vertical="center" wrapText="1"/>
    </xf>
    <xf numFmtId="180" fontId="9" fillId="3" borderId="43" xfId="14" applyNumberFormat="1"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6" borderId="48" xfId="0" applyFont="1" applyFill="1" applyBorder="1" applyAlignment="1" applyProtection="1">
      <alignment horizontal="center" vertical="top"/>
    </xf>
    <xf numFmtId="202" fontId="29" fillId="3" borderId="5" xfId="2" applyNumberFormat="1" applyFont="1" applyFill="1" applyBorder="1" applyAlignment="1" applyProtection="1">
      <alignment horizontal="right" vertical="center" wrapText="1"/>
    </xf>
    <xf numFmtId="202" fontId="31" fillId="3" borderId="12" xfId="2" applyNumberFormat="1" applyFont="1" applyFill="1" applyBorder="1" applyAlignment="1" applyProtection="1">
      <alignment horizontal="right" vertical="center" wrapText="1"/>
    </xf>
    <xf numFmtId="202" fontId="31" fillId="3" borderId="13" xfId="2" applyNumberFormat="1" applyFont="1" applyFill="1" applyBorder="1" applyAlignment="1" applyProtection="1">
      <alignment horizontal="right" vertical="center" wrapText="1"/>
    </xf>
    <xf numFmtId="0" fontId="30" fillId="3" borderId="9" xfId="0" applyFont="1" applyFill="1" applyBorder="1" applyAlignment="1" applyProtection="1">
      <alignment horizontal="right" vertical="center" wrapText="1"/>
    </xf>
    <xf numFmtId="0" fontId="0" fillId="3" borderId="6" xfId="0" applyFill="1" applyBorder="1" applyAlignment="1" applyProtection="1">
      <alignment horizontal="right" vertical="center" wrapText="1"/>
    </xf>
    <xf numFmtId="191" fontId="0" fillId="3" borderId="6" xfId="1" applyNumberFormat="1" applyFont="1" applyFill="1" applyBorder="1" applyAlignment="1" applyProtection="1">
      <alignment horizontal="center" vertical="center" wrapText="1"/>
    </xf>
    <xf numFmtId="0" fontId="30" fillId="0" borderId="44" xfId="0" applyFont="1" applyBorder="1" applyAlignment="1" applyProtection="1">
      <alignment horizontal="left" vertical="top" wrapText="1"/>
    </xf>
    <xf numFmtId="0" fontId="16" fillId="3" borderId="43" xfId="0" applyFont="1" applyFill="1" applyBorder="1" applyAlignment="1" applyProtection="1">
      <alignment horizontal="left" vertical="center" wrapText="1"/>
    </xf>
    <xf numFmtId="38" fontId="66" fillId="3" borderId="43" xfId="2" applyFont="1" applyFill="1" applyBorder="1" applyAlignment="1" applyProtection="1">
      <alignment horizontal="center" vertical="center" shrinkToFit="1"/>
    </xf>
    <xf numFmtId="3" fontId="65" fillId="3" borderId="48" xfId="0" applyNumberFormat="1" applyFont="1" applyFill="1" applyBorder="1" applyAlignment="1" applyProtection="1">
      <alignment horizontal="center" vertical="center" shrinkToFit="1"/>
    </xf>
    <xf numFmtId="3" fontId="65" fillId="3" borderId="9" xfId="0" applyNumberFormat="1" applyFont="1" applyFill="1" applyBorder="1" applyAlignment="1" applyProtection="1">
      <alignment horizontal="center" vertical="center" shrinkToFit="1"/>
    </xf>
    <xf numFmtId="3" fontId="65" fillId="3" borderId="7" xfId="0" applyNumberFormat="1" applyFont="1" applyFill="1" applyBorder="1" applyAlignment="1" applyProtection="1">
      <alignment horizontal="center" vertical="center" shrinkToFit="1"/>
    </xf>
    <xf numFmtId="3" fontId="65" fillId="3" borderId="11" xfId="0" applyNumberFormat="1" applyFont="1" applyFill="1" applyBorder="1" applyAlignment="1" applyProtection="1">
      <alignment horizontal="center" vertical="center" shrinkToFit="1"/>
    </xf>
    <xf numFmtId="3" fontId="65" fillId="3" borderId="3" xfId="0" applyNumberFormat="1" applyFont="1" applyFill="1" applyBorder="1" applyAlignment="1" applyProtection="1">
      <alignment horizontal="center" vertical="center" shrinkToFit="1"/>
    </xf>
    <xf numFmtId="3" fontId="65" fillId="3" borderId="5" xfId="0" applyNumberFormat="1" applyFont="1" applyFill="1" applyBorder="1" applyAlignment="1" applyProtection="1">
      <alignment horizontal="center" vertical="center" shrinkToFit="1"/>
    </xf>
    <xf numFmtId="38" fontId="26" fillId="3" borderId="5" xfId="2" applyFont="1" applyFill="1" applyBorder="1" applyAlignment="1" applyProtection="1">
      <alignment horizontal="center" vertical="center" shrinkToFit="1"/>
    </xf>
    <xf numFmtId="38" fontId="26" fillId="3" borderId="13" xfId="2" applyFont="1" applyFill="1" applyBorder="1" applyAlignment="1" applyProtection="1">
      <alignment horizontal="center" vertical="center" shrinkToFit="1"/>
    </xf>
    <xf numFmtId="3" fontId="65" fillId="3" borderId="12" xfId="0" applyNumberFormat="1" applyFont="1" applyFill="1" applyBorder="1" applyAlignment="1" applyProtection="1">
      <alignment horizontal="center" vertical="center" shrinkToFit="1"/>
    </xf>
    <xf numFmtId="0" fontId="65" fillId="3" borderId="13" xfId="0" applyFont="1" applyFill="1" applyBorder="1" applyAlignment="1" applyProtection="1">
      <alignment horizontal="center" vertical="center" shrinkToFit="1"/>
    </xf>
    <xf numFmtId="0" fontId="66" fillId="3" borderId="5" xfId="0" applyFont="1" applyFill="1" applyBorder="1" applyAlignment="1" applyProtection="1">
      <alignment horizontal="left" vertical="center" wrapText="1"/>
    </xf>
    <xf numFmtId="0" fontId="66" fillId="3" borderId="12" xfId="0" applyFont="1" applyFill="1" applyBorder="1" applyAlignment="1" applyProtection="1">
      <alignment horizontal="left" vertical="center" wrapText="1"/>
    </xf>
    <xf numFmtId="0" fontId="66" fillId="3" borderId="13" xfId="0" applyFont="1" applyFill="1" applyBorder="1" applyAlignment="1" applyProtection="1">
      <alignment horizontal="left" vertical="center" wrapText="1"/>
    </xf>
    <xf numFmtId="192" fontId="63" fillId="3" borderId="5" xfId="0" applyNumberFormat="1" applyFont="1" applyFill="1" applyBorder="1" applyAlignment="1" applyProtection="1">
      <alignment horizontal="right" vertical="center" wrapText="1"/>
    </xf>
    <xf numFmtId="192" fontId="15" fillId="3" borderId="12" xfId="0" applyNumberFormat="1" applyFont="1" applyFill="1" applyBorder="1" applyAlignment="1" applyProtection="1">
      <alignment horizontal="right" vertical="center" wrapText="1"/>
    </xf>
    <xf numFmtId="192" fontId="15" fillId="3" borderId="13" xfId="0" applyNumberFormat="1" applyFont="1" applyFill="1" applyBorder="1" applyAlignment="1" applyProtection="1">
      <alignment horizontal="right" vertical="center" wrapText="1"/>
    </xf>
    <xf numFmtId="0" fontId="30" fillId="0" borderId="9" xfId="0" applyFont="1" applyBorder="1" applyAlignment="1" applyProtection="1">
      <alignment horizontal="left" vertical="top" wrapText="1"/>
    </xf>
    <xf numFmtId="0" fontId="30" fillId="0" borderId="6" xfId="0" applyFont="1" applyBorder="1" applyAlignment="1" applyProtection="1">
      <alignment horizontal="left" vertical="top" wrapText="1"/>
    </xf>
    <xf numFmtId="0" fontId="30" fillId="0" borderId="47" xfId="0" applyFont="1" applyBorder="1" applyAlignment="1" applyProtection="1">
      <alignment horizontal="left" vertical="top" wrapText="1"/>
    </xf>
    <xf numFmtId="0" fontId="30" fillId="0" borderId="5" xfId="0" applyFont="1" applyBorder="1" applyAlignment="1" applyProtection="1">
      <alignment horizontal="left" vertical="top" wrapText="1"/>
    </xf>
    <xf numFmtId="0" fontId="30" fillId="0" borderId="12" xfId="0" applyFont="1" applyBorder="1" applyAlignment="1" applyProtection="1">
      <alignment horizontal="left" vertical="top" wrapText="1"/>
    </xf>
    <xf numFmtId="0" fontId="30" fillId="0" borderId="13" xfId="0" applyFont="1" applyBorder="1" applyAlignment="1" applyProtection="1">
      <alignment horizontal="left" vertical="top" wrapText="1"/>
    </xf>
    <xf numFmtId="0" fontId="8" fillId="0" borderId="0" xfId="14" applyFont="1" applyAlignment="1" applyProtection="1">
      <alignment vertical="center"/>
    </xf>
    <xf numFmtId="0" fontId="37" fillId="3" borderId="0" xfId="14" applyFont="1" applyFill="1" applyAlignment="1" applyProtection="1">
      <alignment horizontal="center" vertical="center"/>
    </xf>
    <xf numFmtId="0" fontId="30" fillId="0" borderId="47" xfId="0" applyFont="1" applyFill="1" applyBorder="1" applyAlignment="1" applyProtection="1">
      <alignment horizontal="left" vertical="center" wrapText="1"/>
    </xf>
    <xf numFmtId="0" fontId="30" fillId="0" borderId="48" xfId="0" applyFont="1" applyFill="1" applyBorder="1" applyAlignment="1" applyProtection="1">
      <alignment horizontal="left" vertical="center" wrapText="1"/>
    </xf>
    <xf numFmtId="193" fontId="22" fillId="3" borderId="44" xfId="0" applyNumberFormat="1" applyFont="1" applyFill="1" applyBorder="1" applyAlignment="1" applyProtection="1">
      <alignment horizontal="center" vertical="center" shrinkToFit="1"/>
    </xf>
    <xf numFmtId="193" fontId="22" fillId="3" borderId="45" xfId="0" applyNumberFormat="1" applyFont="1" applyFill="1" applyBorder="1" applyAlignment="1" applyProtection="1">
      <alignment horizontal="center" vertical="center" shrinkToFit="1"/>
    </xf>
    <xf numFmtId="193" fontId="22" fillId="3" borderId="46" xfId="0" applyNumberFormat="1" applyFont="1" applyFill="1" applyBorder="1" applyAlignment="1" applyProtection="1">
      <alignment horizontal="center" vertical="center" shrinkToFit="1"/>
    </xf>
    <xf numFmtId="0" fontId="16" fillId="0" borderId="48" xfId="0" applyFont="1" applyFill="1" applyBorder="1" applyAlignment="1" applyProtection="1">
      <alignment horizontal="left" vertical="center" wrapText="1"/>
    </xf>
    <xf numFmtId="0" fontId="66" fillId="0" borderId="48" xfId="0" applyFont="1" applyFill="1" applyBorder="1" applyAlignment="1" applyProtection="1">
      <alignment horizontal="left" vertical="center" wrapText="1"/>
    </xf>
    <xf numFmtId="0" fontId="21" fillId="0" borderId="12" xfId="0" applyFont="1" applyBorder="1" applyAlignment="1" applyProtection="1">
      <alignment horizontal="left" vertical="center" wrapText="1"/>
    </xf>
    <xf numFmtId="0" fontId="9" fillId="6" borderId="7" xfId="14" applyFont="1" applyFill="1" applyBorder="1" applyAlignment="1" applyProtection="1">
      <alignment horizontal="center" vertical="center"/>
    </xf>
    <xf numFmtId="0" fontId="37" fillId="3" borderId="69" xfId="14" applyFont="1" applyFill="1" applyBorder="1" applyAlignment="1" applyProtection="1">
      <alignment horizontal="center" vertical="center" wrapText="1"/>
    </xf>
    <xf numFmtId="0" fontId="31" fillId="3" borderId="70" xfId="0" applyFont="1" applyFill="1" applyBorder="1" applyAlignment="1" applyProtection="1">
      <alignment horizontal="center" vertical="center" wrapText="1"/>
    </xf>
    <xf numFmtId="0" fontId="31" fillId="3" borderId="9" xfId="14" applyFont="1" applyFill="1" applyBorder="1" applyAlignment="1" applyProtection="1">
      <alignment horizontal="center" vertical="center"/>
    </xf>
    <xf numFmtId="0" fontId="31" fillId="3" borderId="47" xfId="14" applyFont="1" applyFill="1" applyBorder="1" applyAlignment="1" applyProtection="1">
      <alignment horizontal="center" vertical="center"/>
    </xf>
    <xf numFmtId="0" fontId="31" fillId="3" borderId="5" xfId="14" applyFont="1" applyFill="1" applyBorder="1" applyAlignment="1" applyProtection="1">
      <alignment horizontal="center" vertical="center"/>
    </xf>
    <xf numFmtId="0" fontId="31" fillId="3" borderId="13" xfId="14" applyFont="1" applyFill="1" applyBorder="1" applyAlignment="1" applyProtection="1">
      <alignment horizontal="center" vertical="center"/>
    </xf>
    <xf numFmtId="0" fontId="66" fillId="3" borderId="3" xfId="0" applyFont="1" applyFill="1" applyBorder="1" applyAlignment="1" applyProtection="1">
      <alignment horizontal="left" vertical="top" wrapText="1"/>
    </xf>
    <xf numFmtId="0" fontId="30" fillId="3" borderId="3" xfId="0" applyFont="1" applyFill="1" applyBorder="1" applyAlignment="1" applyProtection="1">
      <alignment horizontal="left" vertical="top" wrapText="1"/>
    </xf>
    <xf numFmtId="0" fontId="30" fillId="3" borderId="5" xfId="0" applyFont="1" applyFill="1" applyBorder="1" applyAlignment="1" applyProtection="1">
      <alignment horizontal="left" vertical="top" wrapText="1"/>
    </xf>
    <xf numFmtId="0" fontId="30" fillId="0" borderId="11" xfId="0" applyFont="1" applyBorder="1" applyAlignment="1" applyProtection="1">
      <alignment horizontal="left" vertical="top" wrapText="1"/>
    </xf>
    <xf numFmtId="0" fontId="30" fillId="0" borderId="0" xfId="0" applyFont="1" applyBorder="1" applyAlignment="1" applyProtection="1">
      <alignment horizontal="left" vertical="top" wrapText="1"/>
    </xf>
    <xf numFmtId="0" fontId="30" fillId="0" borderId="8" xfId="0" applyFont="1" applyBorder="1" applyAlignment="1" applyProtection="1">
      <alignment horizontal="left" vertical="top" wrapText="1"/>
    </xf>
    <xf numFmtId="0" fontId="0" fillId="3" borderId="12" xfId="0" applyFill="1" applyBorder="1" applyAlignment="1">
      <alignment horizontal="center" vertical="center" shrinkToFit="1"/>
    </xf>
    <xf numFmtId="0" fontId="0" fillId="3" borderId="43" xfId="0" applyFill="1" applyBorder="1" applyAlignment="1">
      <alignment horizontal="center" vertical="center" shrinkToFit="1"/>
    </xf>
    <xf numFmtId="0" fontId="0" fillId="3" borderId="43" xfId="0" applyFill="1" applyBorder="1" applyAlignment="1">
      <alignment horizontal="center" vertical="center" textRotation="255" shrinkToFit="1"/>
    </xf>
    <xf numFmtId="0" fontId="22" fillId="6" borderId="44" xfId="0" applyFont="1" applyFill="1" applyBorder="1" applyAlignment="1" applyProtection="1">
      <alignment horizontal="center" vertical="center" wrapText="1"/>
    </xf>
    <xf numFmtId="0" fontId="46" fillId="0" borderId="46" xfId="0" applyFont="1" applyBorder="1" applyAlignment="1" applyProtection="1">
      <alignment horizontal="center" vertical="center"/>
    </xf>
    <xf numFmtId="0" fontId="22" fillId="6" borderId="46" xfId="0" applyFont="1" applyFill="1" applyBorder="1" applyAlignment="1" applyProtection="1">
      <alignment horizontal="center" vertical="center"/>
    </xf>
    <xf numFmtId="0" fontId="9" fillId="6" borderId="6" xfId="0" applyFont="1" applyFill="1" applyBorder="1" applyAlignment="1" applyProtection="1">
      <alignment horizontal="center" vertical="center" wrapText="1"/>
    </xf>
    <xf numFmtId="0" fontId="9" fillId="6" borderId="6" xfId="0" applyFont="1" applyFill="1" applyBorder="1" applyAlignment="1" applyProtection="1">
      <alignment horizontal="center" vertical="center"/>
    </xf>
    <xf numFmtId="0" fontId="9" fillId="6" borderId="47" xfId="0" applyFont="1" applyFill="1" applyBorder="1" applyAlignment="1" applyProtection="1">
      <alignment horizontal="center" vertical="center"/>
    </xf>
    <xf numFmtId="0" fontId="9" fillId="6" borderId="12" xfId="0" applyFont="1" applyFill="1" applyBorder="1" applyAlignment="1" applyProtection="1">
      <alignment horizontal="center" vertical="center"/>
    </xf>
    <xf numFmtId="0" fontId="9" fillId="6" borderId="13" xfId="0" applyFont="1" applyFill="1" applyBorder="1" applyAlignment="1" applyProtection="1">
      <alignment horizontal="center" vertical="center"/>
    </xf>
    <xf numFmtId="38" fontId="70" fillId="3" borderId="44" xfId="2" applyFont="1" applyFill="1" applyBorder="1" applyAlignment="1" applyProtection="1">
      <alignment horizontal="center" vertical="center" shrinkToFit="1"/>
    </xf>
    <xf numFmtId="0" fontId="16" fillId="3" borderId="46" xfId="0" applyFont="1" applyFill="1" applyBorder="1" applyAlignment="1" applyProtection="1">
      <alignment horizontal="center" vertical="center" shrinkToFit="1"/>
    </xf>
    <xf numFmtId="0" fontId="70" fillId="3" borderId="74" xfId="0" applyFont="1" applyFill="1" applyBorder="1" applyAlignment="1" applyProtection="1">
      <alignment horizontal="center" vertical="center" shrinkToFit="1"/>
    </xf>
    <xf numFmtId="38" fontId="16" fillId="3" borderId="43" xfId="2" applyFont="1" applyFill="1" applyBorder="1" applyAlignment="1" applyProtection="1">
      <alignment horizontal="center" vertical="center" shrinkToFit="1"/>
    </xf>
    <xf numFmtId="0" fontId="32" fillId="0" borderId="11" xfId="14" applyFont="1" applyBorder="1" applyAlignment="1" applyProtection="1">
      <alignment horizontal="center" vertical="center"/>
    </xf>
    <xf numFmtId="0" fontId="32" fillId="0" borderId="0" xfId="14" applyFont="1" applyBorder="1" applyAlignment="1" applyProtection="1">
      <alignment horizontal="center" vertical="center"/>
    </xf>
    <xf numFmtId="0" fontId="16" fillId="3" borderId="45" xfId="0" applyFont="1" applyFill="1" applyBorder="1" applyAlignment="1" applyProtection="1">
      <alignment horizontal="center" vertical="center" shrinkToFit="1"/>
    </xf>
    <xf numFmtId="38" fontId="70" fillId="3" borderId="9" xfId="0" applyNumberFormat="1" applyFont="1" applyFill="1" applyBorder="1" applyAlignment="1" applyProtection="1">
      <alignment horizontal="center" vertical="center" shrinkToFit="1"/>
    </xf>
    <xf numFmtId="38" fontId="70" fillId="3" borderId="6" xfId="0" applyNumberFormat="1" applyFont="1" applyFill="1" applyBorder="1" applyAlignment="1" applyProtection="1">
      <alignment horizontal="center" vertical="center" shrinkToFit="1"/>
    </xf>
    <xf numFmtId="38" fontId="70" fillId="3" borderId="47" xfId="0" applyNumberFormat="1" applyFont="1" applyFill="1" applyBorder="1" applyAlignment="1" applyProtection="1">
      <alignment horizontal="center" vertical="center" shrinkToFit="1"/>
    </xf>
    <xf numFmtId="38" fontId="70" fillId="3" borderId="5" xfId="0" applyNumberFormat="1" applyFont="1" applyFill="1" applyBorder="1" applyAlignment="1" applyProtection="1">
      <alignment horizontal="center" vertical="center" shrinkToFit="1"/>
    </xf>
    <xf numFmtId="38" fontId="70" fillId="3" borderId="12" xfId="0" applyNumberFormat="1" applyFont="1" applyFill="1" applyBorder="1" applyAlignment="1" applyProtection="1">
      <alignment horizontal="center" vertical="center" shrinkToFit="1"/>
    </xf>
    <xf numFmtId="38" fontId="70" fillId="3" borderId="13" xfId="0" applyNumberFormat="1" applyFont="1" applyFill="1" applyBorder="1" applyAlignment="1" applyProtection="1">
      <alignment horizontal="center" vertical="center" shrinkToFit="1"/>
    </xf>
    <xf numFmtId="38" fontId="16" fillId="3" borderId="45" xfId="2" applyFont="1" applyFill="1" applyBorder="1" applyAlignment="1" applyProtection="1">
      <alignment horizontal="center" vertical="center" shrinkToFit="1"/>
    </xf>
    <xf numFmtId="38" fontId="16" fillId="3" borderId="46" xfId="2" applyFont="1" applyFill="1" applyBorder="1" applyAlignment="1" applyProtection="1">
      <alignment horizontal="center" vertical="center" shrinkToFit="1"/>
    </xf>
    <xf numFmtId="0" fontId="35" fillId="2" borderId="43" xfId="14" applyFont="1" applyFill="1" applyBorder="1" applyAlignment="1" applyProtection="1">
      <alignment horizontal="center" vertical="center"/>
    </xf>
    <xf numFmtId="38" fontId="94" fillId="0" borderId="43" xfId="14" applyNumberFormat="1" applyFont="1" applyBorder="1" applyAlignment="1">
      <alignment horizontal="center"/>
    </xf>
    <xf numFmtId="0" fontId="94" fillId="0" borderId="43" xfId="14" applyFont="1" applyBorder="1" applyAlignment="1">
      <alignment horizontal="center"/>
    </xf>
    <xf numFmtId="192" fontId="94" fillId="0" borderId="43" xfId="14" applyNumberFormat="1" applyFont="1" applyBorder="1" applyAlignment="1">
      <alignment horizontal="center"/>
    </xf>
    <xf numFmtId="0" fontId="94" fillId="0" borderId="44" xfId="14" applyFont="1" applyBorder="1" applyAlignment="1">
      <alignment horizontal="center"/>
    </xf>
    <xf numFmtId="0" fontId="94" fillId="0" borderId="45" xfId="14" applyFont="1" applyBorder="1" applyAlignment="1">
      <alignment horizontal="center"/>
    </xf>
    <xf numFmtId="0" fontId="94" fillId="0" borderId="46" xfId="14" applyFont="1" applyBorder="1" applyAlignment="1">
      <alignment horizontal="center"/>
    </xf>
    <xf numFmtId="0" fontId="0" fillId="3" borderId="0" xfId="0" applyFill="1" applyAlignment="1">
      <alignment horizontal="left" vertical="center" shrinkToFit="1"/>
    </xf>
    <xf numFmtId="0" fontId="92" fillId="3" borderId="18" xfId="0" applyFont="1" applyFill="1" applyBorder="1" applyAlignment="1">
      <alignment horizontal="center" vertical="center" shrinkToFit="1"/>
    </xf>
    <xf numFmtId="0" fontId="92" fillId="3" borderId="21" xfId="0" applyFont="1" applyFill="1" applyBorder="1" applyAlignment="1">
      <alignment horizontal="center" vertical="center" shrinkToFit="1"/>
    </xf>
    <xf numFmtId="0" fontId="92" fillId="3" borderId="22" xfId="0" applyFont="1" applyFill="1" applyBorder="1" applyAlignment="1">
      <alignment horizontal="center" vertical="center" shrinkToFit="1"/>
    </xf>
    <xf numFmtId="0" fontId="92" fillId="3" borderId="71" xfId="0" applyFont="1" applyFill="1" applyBorder="1" applyAlignment="1">
      <alignment horizontal="center" vertical="center" shrinkToFit="1"/>
    </xf>
    <xf numFmtId="0" fontId="92" fillId="3" borderId="19" xfId="0" applyFont="1" applyFill="1" applyBorder="1" applyAlignment="1">
      <alignment horizontal="center" vertical="center" shrinkToFit="1"/>
    </xf>
    <xf numFmtId="0" fontId="92" fillId="3" borderId="20" xfId="0" applyFont="1" applyFill="1" applyBorder="1" applyAlignment="1">
      <alignment horizontal="center" vertical="center" shrinkToFit="1"/>
    </xf>
    <xf numFmtId="0" fontId="91" fillId="3" borderId="0" xfId="0" applyFont="1" applyFill="1" applyAlignment="1">
      <alignment horizontal="center" vertical="center" shrinkToFit="1"/>
    </xf>
    <xf numFmtId="0" fontId="93" fillId="3" borderId="0" xfId="0" applyFont="1" applyFill="1" applyAlignment="1">
      <alignment horizontal="left" vertical="center" shrinkToFit="1"/>
    </xf>
    <xf numFmtId="0" fontId="40" fillId="3" borderId="3" xfId="0" applyFont="1" applyFill="1" applyBorder="1" applyAlignment="1" applyProtection="1">
      <alignment horizontal="left" vertical="top"/>
    </xf>
    <xf numFmtId="0" fontId="20" fillId="3" borderId="48" xfId="14" applyFont="1" applyFill="1" applyBorder="1" applyAlignment="1" applyProtection="1">
      <alignment horizontal="center" vertical="center"/>
    </xf>
    <xf numFmtId="0" fontId="49" fillId="3" borderId="48" xfId="14" applyFont="1" applyFill="1" applyBorder="1" applyAlignment="1" applyProtection="1">
      <alignment horizontal="center" vertical="center"/>
    </xf>
    <xf numFmtId="0" fontId="40" fillId="3" borderId="48" xfId="0" applyFont="1" applyFill="1" applyBorder="1" applyAlignment="1" applyProtection="1">
      <alignment horizontal="left" vertical="top" wrapText="1"/>
    </xf>
    <xf numFmtId="0" fontId="40" fillId="3" borderId="48" xfId="0" applyFont="1" applyFill="1" applyBorder="1" applyAlignment="1" applyProtection="1">
      <alignment horizontal="left" vertical="top"/>
    </xf>
    <xf numFmtId="0" fontId="72" fillId="3" borderId="9" xfId="0" applyFont="1" applyFill="1" applyBorder="1" applyAlignment="1" applyProtection="1">
      <alignment horizontal="left" vertical="top" wrapText="1"/>
    </xf>
    <xf numFmtId="0" fontId="72" fillId="3" borderId="6" xfId="0" applyFont="1" applyFill="1" applyBorder="1" applyAlignment="1" applyProtection="1">
      <alignment horizontal="left" vertical="top" wrapText="1"/>
    </xf>
    <xf numFmtId="0" fontId="72" fillId="3" borderId="47" xfId="0" applyFont="1" applyFill="1" applyBorder="1" applyAlignment="1" applyProtection="1">
      <alignment horizontal="left" vertical="top" wrapText="1"/>
    </xf>
    <xf numFmtId="0" fontId="16" fillId="3" borderId="11" xfId="0" applyFont="1" applyFill="1" applyBorder="1" applyAlignment="1" applyProtection="1">
      <alignment horizontal="left" vertical="top" wrapText="1"/>
    </xf>
    <xf numFmtId="0" fontId="16" fillId="3" borderId="0" xfId="0" applyFont="1" applyFill="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5" xfId="0" applyFont="1" applyFill="1" applyBorder="1" applyAlignment="1" applyProtection="1">
      <alignment horizontal="left" vertical="top" wrapText="1"/>
    </xf>
    <xf numFmtId="0" fontId="16" fillId="3" borderId="12" xfId="0" applyFont="1" applyFill="1" applyBorder="1" applyAlignment="1" applyProtection="1">
      <alignment horizontal="left" vertical="top" wrapText="1"/>
    </xf>
    <xf numFmtId="0" fontId="16" fillId="3" borderId="13" xfId="0" applyFont="1" applyFill="1" applyBorder="1" applyAlignment="1" applyProtection="1">
      <alignment horizontal="left" vertical="top" wrapText="1"/>
    </xf>
    <xf numFmtId="0" fontId="20" fillId="3" borderId="7" xfId="14" applyFont="1" applyFill="1" applyBorder="1" applyAlignment="1" applyProtection="1">
      <alignment horizontal="center" vertical="center"/>
    </xf>
    <xf numFmtId="0" fontId="49" fillId="3" borderId="7" xfId="14" applyFont="1" applyFill="1" applyBorder="1" applyAlignment="1" applyProtection="1">
      <alignment horizontal="center" vertical="center"/>
    </xf>
    <xf numFmtId="0" fontId="40" fillId="3" borderId="7" xfId="0" applyFont="1" applyFill="1" applyBorder="1" applyAlignment="1" applyProtection="1">
      <alignment horizontal="left" vertical="top"/>
    </xf>
    <xf numFmtId="0" fontId="20" fillId="3" borderId="3" xfId="14" applyFont="1" applyFill="1" applyBorder="1" applyAlignment="1" applyProtection="1">
      <alignment horizontal="center" vertical="center"/>
    </xf>
    <xf numFmtId="0" fontId="49" fillId="3" borderId="3" xfId="14" applyFont="1" applyFill="1" applyBorder="1" applyAlignment="1" applyProtection="1">
      <alignment horizontal="center" vertical="center"/>
    </xf>
    <xf numFmtId="0" fontId="8" fillId="3" borderId="48" xfId="14" applyFont="1" applyFill="1" applyBorder="1" applyAlignment="1" applyProtection="1">
      <alignment horizontal="center" vertical="top"/>
    </xf>
    <xf numFmtId="0" fontId="39" fillId="3" borderId="48" xfId="14" applyFont="1" applyFill="1" applyBorder="1" applyAlignment="1" applyProtection="1">
      <alignment horizontal="center" vertical="top"/>
    </xf>
    <xf numFmtId="0" fontId="20" fillId="3" borderId="48" xfId="14" applyFont="1" applyFill="1" applyBorder="1" applyAlignment="1" applyProtection="1">
      <alignment horizontal="center" vertical="top"/>
    </xf>
    <xf numFmtId="0" fontId="49" fillId="3" borderId="48" xfId="14" applyFont="1" applyFill="1" applyBorder="1" applyAlignment="1" applyProtection="1">
      <alignment horizontal="center" vertical="top"/>
    </xf>
    <xf numFmtId="0" fontId="73" fillId="3" borderId="6" xfId="0" applyFont="1" applyFill="1" applyBorder="1" applyAlignment="1" applyProtection="1">
      <alignment horizontal="left" vertical="top" wrapText="1"/>
    </xf>
    <xf numFmtId="0" fontId="73" fillId="3" borderId="47" xfId="0" applyFont="1" applyFill="1" applyBorder="1" applyAlignment="1" applyProtection="1">
      <alignment horizontal="left" vertical="top" wrapText="1"/>
    </xf>
    <xf numFmtId="0" fontId="66" fillId="3" borderId="11" xfId="0" applyFont="1" applyFill="1" applyBorder="1" applyAlignment="1" applyProtection="1">
      <alignment horizontal="left" vertical="top" wrapText="1"/>
    </xf>
    <xf numFmtId="0" fontId="66" fillId="3" borderId="0" xfId="0" applyFont="1" applyFill="1" applyAlignment="1" applyProtection="1">
      <alignment horizontal="left" vertical="top" wrapText="1"/>
    </xf>
    <xf numFmtId="0" fontId="66" fillId="3" borderId="8" xfId="0" applyFont="1" applyFill="1" applyBorder="1" applyAlignment="1" applyProtection="1">
      <alignment horizontal="left" vertical="top" wrapText="1"/>
    </xf>
    <xf numFmtId="0" fontId="66" fillId="3" borderId="5" xfId="0" applyFont="1" applyFill="1" applyBorder="1" applyAlignment="1" applyProtection="1">
      <alignment horizontal="left" vertical="top" wrapText="1"/>
    </xf>
    <xf numFmtId="0" fontId="66" fillId="3" borderId="12" xfId="0" applyFont="1" applyFill="1" applyBorder="1" applyAlignment="1" applyProtection="1">
      <alignment horizontal="left" vertical="top" wrapText="1"/>
    </xf>
    <xf numFmtId="0" fontId="66" fillId="3" borderId="13" xfId="0" applyFont="1" applyFill="1" applyBorder="1" applyAlignment="1" applyProtection="1">
      <alignment horizontal="left" vertical="top" wrapText="1"/>
    </xf>
    <xf numFmtId="0" fontId="40" fillId="3" borderId="5" xfId="0" applyFont="1" applyFill="1" applyBorder="1" applyAlignment="1" applyProtection="1">
      <alignment horizontal="center" vertical="top" wrapText="1"/>
    </xf>
    <xf numFmtId="0" fontId="0" fillId="3" borderId="12" xfId="0" applyFill="1" applyBorder="1" applyAlignment="1" applyProtection="1">
      <alignment horizontal="center" vertical="top"/>
    </xf>
    <xf numFmtId="0" fontId="0" fillId="3" borderId="13" xfId="0" applyFill="1" applyBorder="1" applyAlignment="1" applyProtection="1">
      <alignment horizontal="center" vertical="top"/>
    </xf>
    <xf numFmtId="0" fontId="72" fillId="3" borderId="5" xfId="0" applyFont="1" applyFill="1" applyBorder="1" applyAlignment="1" applyProtection="1">
      <alignment horizontal="left" vertical="top" wrapText="1"/>
    </xf>
    <xf numFmtId="0" fontId="72" fillId="3" borderId="12" xfId="0" applyFont="1" applyFill="1" applyBorder="1" applyAlignment="1" applyProtection="1">
      <alignment horizontal="left" vertical="top" wrapText="1"/>
    </xf>
    <xf numFmtId="0" fontId="72" fillId="3" borderId="13" xfId="0" applyFont="1" applyFill="1" applyBorder="1" applyAlignment="1" applyProtection="1">
      <alignment horizontal="left" vertical="top" wrapText="1"/>
    </xf>
    <xf numFmtId="0" fontId="0" fillId="0" borderId="12" xfId="0" applyBorder="1" applyAlignment="1" applyProtection="1">
      <alignment horizontal="center" vertical="top"/>
    </xf>
    <xf numFmtId="0" fontId="0" fillId="0" borderId="13" xfId="0" applyBorder="1" applyAlignment="1" applyProtection="1">
      <alignment horizontal="center" vertical="top"/>
    </xf>
    <xf numFmtId="0" fontId="72" fillId="3" borderId="11" xfId="0" applyFont="1" applyFill="1" applyBorder="1" applyAlignment="1" applyProtection="1">
      <alignment horizontal="left" vertical="top" wrapText="1"/>
    </xf>
    <xf numFmtId="0" fontId="72" fillId="3" borderId="0" xfId="0" applyFont="1" applyFill="1" applyBorder="1" applyAlignment="1" applyProtection="1">
      <alignment horizontal="left" vertical="top" wrapText="1"/>
    </xf>
    <xf numFmtId="0" fontId="72" fillId="3" borderId="8" xfId="0" applyFont="1" applyFill="1" applyBorder="1" applyAlignment="1" applyProtection="1">
      <alignment horizontal="left" vertical="top" wrapText="1"/>
    </xf>
    <xf numFmtId="0" fontId="16" fillId="3" borderId="6" xfId="0" applyFont="1" applyFill="1" applyBorder="1" applyAlignment="1" applyProtection="1">
      <alignment horizontal="left" vertical="top" wrapText="1"/>
    </xf>
    <xf numFmtId="0" fontId="16" fillId="3" borderId="47"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40" fillId="3" borderId="11" xfId="0" applyFont="1" applyFill="1" applyBorder="1" applyAlignment="1" applyProtection="1">
      <alignment horizontal="center" vertical="top" wrapText="1"/>
    </xf>
    <xf numFmtId="0" fontId="0" fillId="0" borderId="0" xfId="0" applyBorder="1" applyAlignment="1" applyProtection="1">
      <alignment horizontal="center" vertical="top"/>
    </xf>
    <xf numFmtId="0" fontId="0" fillId="0" borderId="8" xfId="0" applyBorder="1" applyAlignment="1" applyProtection="1">
      <alignment horizontal="center" vertical="top"/>
    </xf>
    <xf numFmtId="0" fontId="39" fillId="6" borderId="43" xfId="14" applyFont="1" applyFill="1" applyBorder="1" applyAlignment="1" applyProtection="1">
      <alignment horizontal="center" vertical="center"/>
    </xf>
    <xf numFmtId="0" fontId="40" fillId="6" borderId="43" xfId="0" applyFont="1" applyFill="1" applyBorder="1" applyAlignment="1" applyProtection="1">
      <alignment horizontal="center" vertical="center"/>
    </xf>
    <xf numFmtId="0" fontId="0" fillId="0" borderId="43" xfId="0" applyBorder="1" applyAlignment="1">
      <alignment horizontal="center" vertical="center" shrinkToFit="1"/>
    </xf>
    <xf numFmtId="199" fontId="0" fillId="0" borderId="43" xfId="0" applyNumberFormat="1" applyBorder="1" applyAlignment="1">
      <alignment horizontal="center" vertical="center"/>
    </xf>
    <xf numFmtId="0" fontId="89" fillId="0" borderId="43" xfId="0" applyFont="1" applyBorder="1" applyAlignment="1">
      <alignment horizontal="center" vertical="center" wrapText="1"/>
    </xf>
    <xf numFmtId="0" fontId="90" fillId="0" borderId="43" xfId="0" applyFont="1" applyBorder="1" applyAlignment="1">
      <alignment horizontal="center" vertical="center" wrapText="1"/>
    </xf>
    <xf numFmtId="0" fontId="74" fillId="4" borderId="103" xfId="0" applyFont="1" applyFill="1" applyBorder="1" applyAlignment="1" applyProtection="1">
      <alignment horizontal="center" vertical="center" wrapText="1"/>
    </xf>
    <xf numFmtId="0" fontId="74" fillId="4" borderId="104" xfId="0" applyFont="1" applyFill="1" applyBorder="1" applyAlignment="1" applyProtection="1">
      <alignment horizontal="center" vertical="center" wrapText="1"/>
    </xf>
    <xf numFmtId="0" fontId="74" fillId="4" borderId="105"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8" fillId="0" borderId="5"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9" fillId="0" borderId="44" xfId="0" applyFont="1" applyFill="1" applyBorder="1" applyAlignment="1" applyProtection="1">
      <alignment horizontal="center" vertical="top" textRotation="255" wrapText="1"/>
    </xf>
    <xf numFmtId="0" fontId="9" fillId="0" borderId="45" xfId="0" applyFont="1" applyFill="1" applyBorder="1" applyAlignment="1" applyProtection="1">
      <alignment horizontal="center" vertical="top" textRotation="255" wrapText="1"/>
    </xf>
    <xf numFmtId="0" fontId="9" fillId="0" borderId="46" xfId="0" applyFont="1" applyFill="1" applyBorder="1" applyAlignment="1" applyProtection="1">
      <alignment horizontal="center" vertical="top" textRotation="255" wrapText="1"/>
    </xf>
    <xf numFmtId="0" fontId="14" fillId="3" borderId="49" xfId="0" applyFont="1" applyFill="1" applyBorder="1" applyAlignment="1" applyProtection="1">
      <alignment horizontal="center" vertical="center" shrinkToFit="1"/>
    </xf>
    <xf numFmtId="0" fontId="14" fillId="3" borderId="45" xfId="0" applyFont="1" applyFill="1" applyBorder="1" applyAlignment="1" applyProtection="1">
      <alignment horizontal="center" vertical="center" shrinkToFit="1"/>
    </xf>
    <xf numFmtId="0" fontId="14" fillId="3" borderId="46" xfId="0" applyFont="1" applyFill="1" applyBorder="1" applyAlignment="1" applyProtection="1">
      <alignment horizontal="center" vertical="center" shrinkToFit="1"/>
    </xf>
    <xf numFmtId="0" fontId="14" fillId="3" borderId="44" xfId="0" applyFont="1" applyFill="1" applyBorder="1" applyAlignment="1" applyProtection="1">
      <alignment horizontal="center" vertical="center" shrinkToFit="1"/>
    </xf>
    <xf numFmtId="38" fontId="14" fillId="3" borderId="44" xfId="2" applyFont="1" applyFill="1" applyBorder="1" applyAlignment="1" applyProtection="1">
      <alignment horizontal="center" vertical="center" shrinkToFit="1"/>
    </xf>
    <xf numFmtId="38" fontId="14" fillId="3" borderId="45" xfId="2" applyFont="1" applyFill="1" applyBorder="1" applyAlignment="1" applyProtection="1">
      <alignment horizontal="center" vertical="center" shrinkToFit="1"/>
    </xf>
    <xf numFmtId="38" fontId="14" fillId="3" borderId="46" xfId="2" applyFont="1" applyFill="1" applyBorder="1" applyAlignment="1" applyProtection="1">
      <alignment horizontal="center" vertical="center" shrinkToFit="1"/>
    </xf>
    <xf numFmtId="0" fontId="35" fillId="3" borderId="113" xfId="0" applyFont="1" applyFill="1" applyBorder="1" applyAlignment="1" applyProtection="1">
      <alignment horizontal="center" vertical="center" wrapText="1"/>
    </xf>
    <xf numFmtId="0" fontId="35" fillId="3" borderId="50" xfId="0" applyFont="1" applyFill="1" applyBorder="1" applyAlignment="1" applyProtection="1">
      <alignment horizontal="center" vertical="center" wrapText="1"/>
    </xf>
    <xf numFmtId="0" fontId="35" fillId="3" borderId="90" xfId="0" applyFont="1" applyFill="1" applyBorder="1" applyAlignment="1" applyProtection="1">
      <alignment horizontal="center" vertical="center" wrapText="1"/>
    </xf>
    <xf numFmtId="38" fontId="14" fillId="3" borderId="76" xfId="2" applyFont="1" applyFill="1" applyBorder="1" applyAlignment="1" applyProtection="1">
      <alignment horizontal="center" vertical="center" shrinkToFit="1"/>
    </xf>
    <xf numFmtId="38" fontId="14" fillId="3" borderId="50" xfId="2" applyFont="1" applyFill="1" applyBorder="1" applyAlignment="1" applyProtection="1">
      <alignment horizontal="center" vertical="center" shrinkToFit="1"/>
    </xf>
    <xf numFmtId="38" fontId="14" fillId="3" borderId="90" xfId="2" applyFont="1" applyFill="1" applyBorder="1" applyAlignment="1" applyProtection="1">
      <alignment horizontal="center" vertical="center" shrinkToFit="1"/>
    </xf>
    <xf numFmtId="0" fontId="8" fillId="0" borderId="64"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8" fillId="0" borderId="58" xfId="0" applyFont="1" applyFill="1" applyBorder="1" applyAlignment="1" applyProtection="1">
      <alignment horizontal="left" vertical="top" wrapText="1"/>
    </xf>
    <xf numFmtId="0" fontId="8" fillId="0" borderId="12" xfId="0" applyFont="1" applyFill="1" applyBorder="1" applyAlignment="1" applyProtection="1">
      <alignment horizontal="left" vertical="top" wrapText="1"/>
    </xf>
    <xf numFmtId="0" fontId="8" fillId="0" borderId="13" xfId="0" applyFont="1" applyFill="1" applyBorder="1" applyAlignment="1" applyProtection="1">
      <alignment horizontal="left" vertical="top" wrapText="1"/>
    </xf>
    <xf numFmtId="0" fontId="8" fillId="0" borderId="11" xfId="0" applyFont="1" applyFill="1" applyBorder="1" applyAlignment="1" applyProtection="1">
      <alignment horizontal="center" vertical="top" wrapText="1"/>
    </xf>
    <xf numFmtId="0" fontId="8" fillId="0" borderId="0" xfId="0" applyFont="1" applyFill="1" applyBorder="1" applyAlignment="1" applyProtection="1">
      <alignment horizontal="center" vertical="top" wrapText="1"/>
    </xf>
    <xf numFmtId="0" fontId="8" fillId="0" borderId="5" xfId="0" applyFont="1" applyFill="1" applyBorder="1" applyAlignment="1" applyProtection="1">
      <alignment horizontal="center" vertical="top" wrapText="1"/>
    </xf>
    <xf numFmtId="0" fontId="8" fillId="0" borderId="12" xfId="0" applyFont="1" applyFill="1" applyBorder="1" applyAlignment="1" applyProtection="1">
      <alignment horizontal="center" vertical="top" wrapText="1"/>
    </xf>
    <xf numFmtId="0" fontId="8" fillId="0" borderId="13" xfId="0" applyFont="1" applyFill="1" applyBorder="1" applyAlignment="1" applyProtection="1">
      <alignment horizontal="center" vertical="top" wrapText="1"/>
    </xf>
    <xf numFmtId="0" fontId="9" fillId="0" borderId="5" xfId="0" applyFont="1" applyFill="1" applyBorder="1" applyAlignment="1" applyProtection="1">
      <alignment horizontal="center" vertical="top" wrapText="1"/>
    </xf>
    <xf numFmtId="0" fontId="9" fillId="0" borderId="12" xfId="0" applyFont="1" applyFill="1" applyBorder="1" applyAlignment="1" applyProtection="1">
      <alignment horizontal="center" vertical="top" wrapText="1"/>
    </xf>
    <xf numFmtId="0" fontId="9" fillId="0" borderId="13" xfId="0" applyFont="1" applyFill="1" applyBorder="1" applyAlignment="1" applyProtection="1">
      <alignment horizontal="center" vertical="top" wrapText="1"/>
    </xf>
    <xf numFmtId="0" fontId="35" fillId="3" borderId="60" xfId="0" applyFont="1" applyFill="1" applyBorder="1" applyAlignment="1" applyProtection="1">
      <alignment horizontal="center" vertical="center" wrapText="1"/>
    </xf>
    <xf numFmtId="0" fontId="35" fillId="3" borderId="114" xfId="0" applyFont="1" applyFill="1" applyBorder="1" applyAlignment="1" applyProtection="1">
      <alignment horizontal="center" vertical="center" wrapText="1"/>
    </xf>
    <xf numFmtId="0" fontId="35" fillId="3" borderId="115" xfId="0" applyFont="1" applyFill="1" applyBorder="1" applyAlignment="1" applyProtection="1">
      <alignment horizontal="center" vertical="center" wrapText="1"/>
    </xf>
    <xf numFmtId="38" fontId="35" fillId="3" borderId="76" xfId="0" applyNumberFormat="1" applyFont="1" applyFill="1" applyBorder="1" applyAlignment="1" applyProtection="1">
      <alignment horizontal="center" vertical="center" wrapText="1"/>
    </xf>
    <xf numFmtId="38" fontId="35" fillId="3" borderId="50" xfId="0" applyNumberFormat="1" applyFont="1" applyFill="1" applyBorder="1" applyAlignment="1" applyProtection="1">
      <alignment horizontal="center" vertical="center" wrapText="1"/>
    </xf>
    <xf numFmtId="38" fontId="35" fillId="3" borderId="90" xfId="0" applyNumberFormat="1" applyFont="1" applyFill="1" applyBorder="1" applyAlignment="1" applyProtection="1">
      <alignment horizontal="center" vertical="center" wrapText="1"/>
    </xf>
    <xf numFmtId="0" fontId="8" fillId="0" borderId="64" xfId="0" applyFont="1" applyFill="1" applyBorder="1" applyAlignment="1" applyProtection="1">
      <alignment horizontal="center" vertical="top" wrapText="1"/>
    </xf>
    <xf numFmtId="0" fontId="8" fillId="0" borderId="8" xfId="0" applyFont="1" applyFill="1" applyBorder="1" applyAlignment="1" applyProtection="1">
      <alignment horizontal="center" vertical="top" wrapText="1"/>
    </xf>
    <xf numFmtId="0" fontId="8" fillId="0" borderId="71" xfId="0" applyFont="1" applyFill="1" applyBorder="1" applyAlignment="1" applyProtection="1">
      <alignment horizontal="center" vertical="top" wrapText="1"/>
    </xf>
    <xf numFmtId="0" fontId="8" fillId="0" borderId="19" xfId="0" applyFont="1" applyFill="1" applyBorder="1" applyAlignment="1" applyProtection="1">
      <alignment horizontal="center" vertical="top" wrapText="1"/>
    </xf>
    <xf numFmtId="0" fontId="8" fillId="0" borderId="92" xfId="0" applyFont="1" applyFill="1" applyBorder="1" applyAlignment="1" applyProtection="1">
      <alignment horizontal="center" vertical="top" wrapText="1"/>
    </xf>
    <xf numFmtId="0" fontId="8" fillId="0" borderId="79"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88" xfId="0" applyFont="1" applyFill="1" applyBorder="1" applyAlignment="1" applyProtection="1">
      <alignment horizontal="center" vertical="center"/>
    </xf>
    <xf numFmtId="0" fontId="8" fillId="0" borderId="99"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91" xfId="0" applyFont="1" applyFill="1" applyBorder="1" applyAlignment="1" applyProtection="1">
      <alignment horizontal="center" vertical="center"/>
    </xf>
    <xf numFmtId="0" fontId="8" fillId="0" borderId="76" xfId="0" applyFont="1" applyFill="1" applyBorder="1" applyAlignment="1" applyProtection="1">
      <alignment horizontal="center" vertical="center"/>
    </xf>
    <xf numFmtId="0" fontId="8" fillId="0" borderId="50" xfId="0" applyFont="1" applyFill="1" applyBorder="1" applyAlignment="1" applyProtection="1">
      <alignment horizontal="center" vertical="center"/>
    </xf>
    <xf numFmtId="0" fontId="14" fillId="3" borderId="117" xfId="0" applyFont="1" applyFill="1" applyBorder="1" applyAlignment="1" applyProtection="1">
      <alignment horizontal="center" vertical="center" shrinkToFit="1"/>
    </xf>
    <xf numFmtId="0" fontId="8" fillId="3" borderId="79" xfId="0" applyFont="1" applyFill="1" applyBorder="1" applyAlignment="1" applyProtection="1">
      <alignment horizontal="center" vertical="center"/>
    </xf>
    <xf numFmtId="0" fontId="8" fillId="3" borderId="37" xfId="0" applyFont="1" applyFill="1" applyBorder="1" applyAlignment="1" applyProtection="1">
      <alignment horizontal="center" vertical="center"/>
    </xf>
    <xf numFmtId="0" fontId="8" fillId="3" borderId="89" xfId="0" applyFont="1" applyFill="1" applyBorder="1" applyAlignment="1" applyProtection="1">
      <alignment horizontal="center" vertical="center"/>
    </xf>
    <xf numFmtId="0" fontId="8" fillId="3" borderId="76" xfId="0" applyFont="1" applyFill="1" applyBorder="1" applyAlignment="1" applyProtection="1">
      <alignment horizontal="center" vertical="center"/>
    </xf>
    <xf numFmtId="0" fontId="8" fillId="3" borderId="50" xfId="0" applyFont="1" applyFill="1" applyBorder="1" applyAlignment="1" applyProtection="1">
      <alignment horizontal="center" vertical="center"/>
    </xf>
    <xf numFmtId="0" fontId="8" fillId="3" borderId="118" xfId="0" applyFont="1" applyFill="1" applyBorder="1" applyAlignment="1" applyProtection="1">
      <alignment horizontal="center" vertical="center"/>
    </xf>
    <xf numFmtId="0" fontId="24" fillId="4" borderId="18" xfId="0" applyFont="1" applyFill="1" applyBorder="1" applyAlignment="1" applyProtection="1">
      <alignment horizontal="center" vertical="center"/>
    </xf>
    <xf numFmtId="0" fontId="24" fillId="4" borderId="21" xfId="0" applyFont="1" applyFill="1" applyBorder="1" applyAlignment="1" applyProtection="1">
      <alignment horizontal="center" vertical="center"/>
    </xf>
    <xf numFmtId="0" fontId="24" fillId="4" borderId="22" xfId="0" applyFont="1" applyFill="1" applyBorder="1" applyAlignment="1" applyProtection="1">
      <alignment horizontal="center" vertical="center"/>
    </xf>
    <xf numFmtId="0" fontId="24" fillId="4" borderId="71" xfId="0" applyFont="1" applyFill="1" applyBorder="1" applyAlignment="1" applyProtection="1">
      <alignment horizontal="center" vertical="center"/>
    </xf>
    <xf numFmtId="0" fontId="24" fillId="4" borderId="19" xfId="0" applyFont="1" applyFill="1" applyBorder="1" applyAlignment="1" applyProtection="1">
      <alignment horizontal="center" vertical="center"/>
    </xf>
    <xf numFmtId="0" fontId="24" fillId="4" borderId="20" xfId="0" applyFont="1" applyFill="1" applyBorder="1" applyAlignment="1" applyProtection="1">
      <alignment horizontal="center" vertical="center"/>
    </xf>
    <xf numFmtId="0" fontId="0" fillId="0" borderId="12" xfId="0" applyBorder="1" applyAlignment="1">
      <alignment horizontal="left" vertical="center" shrinkToFit="1"/>
    </xf>
    <xf numFmtId="0" fontId="0" fillId="0" borderId="43" xfId="0" applyBorder="1" applyAlignment="1">
      <alignment horizontal="center" vertical="center"/>
    </xf>
    <xf numFmtId="0" fontId="9" fillId="0" borderId="5" xfId="0" applyFont="1" applyFill="1" applyBorder="1" applyAlignment="1" applyProtection="1">
      <alignment horizontal="center" vertical="top" textRotation="255" wrapText="1"/>
    </xf>
    <xf numFmtId="0" fontId="9" fillId="0" borderId="13" xfId="0" applyFont="1" applyFill="1" applyBorder="1" applyAlignment="1" applyProtection="1">
      <alignment horizontal="center" vertical="top" textRotation="255" wrapText="1"/>
    </xf>
    <xf numFmtId="0" fontId="9" fillId="0" borderId="58" xfId="0" applyFont="1" applyFill="1" applyBorder="1" applyAlignment="1" applyProtection="1">
      <alignment horizontal="center" vertical="top" textRotation="255" wrapText="1"/>
    </xf>
    <xf numFmtId="0" fontId="9" fillId="0" borderId="12" xfId="0" applyFont="1" applyFill="1" applyBorder="1" applyAlignment="1" applyProtection="1">
      <alignment horizontal="center" vertical="top" textRotation="255" wrapText="1"/>
    </xf>
    <xf numFmtId="0" fontId="13" fillId="0" borderId="21" xfId="0" applyFont="1" applyBorder="1" applyAlignment="1" applyProtection="1">
      <alignment horizontal="center" vertical="top"/>
    </xf>
    <xf numFmtId="0" fontId="13" fillId="0" borderId="22" xfId="0" applyFont="1" applyBorder="1" applyAlignment="1" applyProtection="1">
      <alignment horizontal="center" vertical="top"/>
    </xf>
    <xf numFmtId="0" fontId="13" fillId="0" borderId="0" xfId="0" applyFont="1" applyBorder="1" applyAlignment="1" applyProtection="1">
      <alignment horizontal="center" vertical="top"/>
    </xf>
    <xf numFmtId="0" fontId="13" fillId="0" borderId="17" xfId="0" applyFont="1" applyBorder="1" applyAlignment="1" applyProtection="1">
      <alignment horizontal="center" vertical="top"/>
    </xf>
    <xf numFmtId="0" fontId="13" fillId="0" borderId="5" xfId="0" applyFont="1" applyBorder="1" applyAlignment="1" applyProtection="1">
      <alignment horizontal="center" vertical="top"/>
    </xf>
    <xf numFmtId="0" fontId="13" fillId="0" borderId="12" xfId="0" applyFont="1" applyBorder="1" applyAlignment="1" applyProtection="1">
      <alignment horizontal="center" vertical="top"/>
    </xf>
    <xf numFmtId="0" fontId="13" fillId="0" borderId="116" xfId="0" applyFont="1" applyBorder="1" applyAlignment="1" applyProtection="1">
      <alignment horizontal="center" vertical="top"/>
    </xf>
    <xf numFmtId="0" fontId="22" fillId="0" borderId="5" xfId="0" applyFont="1" applyFill="1" applyBorder="1" applyAlignment="1" applyProtection="1">
      <alignment horizontal="center" vertical="top" wrapText="1"/>
    </xf>
    <xf numFmtId="0" fontId="22" fillId="0" borderId="12" xfId="0" applyFont="1" applyFill="1" applyBorder="1" applyAlignment="1" applyProtection="1">
      <alignment horizontal="center" vertical="top" wrapText="1"/>
    </xf>
    <xf numFmtId="0" fontId="22" fillId="0" borderId="13" xfId="0" applyFont="1" applyFill="1" applyBorder="1" applyAlignment="1" applyProtection="1">
      <alignment horizontal="center" vertical="top" wrapText="1"/>
    </xf>
    <xf numFmtId="0" fontId="35" fillId="3" borderId="119" xfId="0" applyFont="1" applyFill="1" applyBorder="1" applyAlignment="1" applyProtection="1">
      <alignment horizontal="center" vertical="center" wrapText="1"/>
    </xf>
    <xf numFmtId="0" fontId="9" fillId="0" borderId="112" xfId="0" applyFont="1" applyFill="1" applyBorder="1" applyAlignment="1" applyProtection="1">
      <alignment horizontal="center" vertical="top" textRotation="255" wrapText="1"/>
    </xf>
    <xf numFmtId="0" fontId="9" fillId="0" borderId="6" xfId="0" applyFont="1" applyFill="1" applyBorder="1" applyAlignment="1" applyProtection="1">
      <alignment horizontal="center" vertical="top" textRotation="255" wrapText="1"/>
    </xf>
    <xf numFmtId="0" fontId="9" fillId="0" borderId="47" xfId="0" applyFont="1" applyFill="1" applyBorder="1" applyAlignment="1" applyProtection="1">
      <alignment horizontal="center" vertical="top" textRotation="255" wrapText="1"/>
    </xf>
    <xf numFmtId="0" fontId="9" fillId="0" borderId="9" xfId="0" applyFont="1" applyFill="1" applyBorder="1" applyAlignment="1" applyProtection="1">
      <alignment horizontal="center" vertical="top" textRotation="255" wrapText="1"/>
    </xf>
    <xf numFmtId="0" fontId="9" fillId="0" borderId="9" xfId="0" applyFont="1" applyFill="1" applyBorder="1" applyAlignment="1" applyProtection="1">
      <alignment horizontal="center" vertical="top" wrapText="1"/>
    </xf>
    <xf numFmtId="0" fontId="9" fillId="0" borderId="6" xfId="0" applyFont="1" applyFill="1" applyBorder="1" applyAlignment="1" applyProtection="1">
      <alignment horizontal="center" vertical="top" wrapText="1"/>
    </xf>
    <xf numFmtId="0" fontId="9" fillId="0" borderId="47" xfId="0" applyFont="1" applyFill="1" applyBorder="1" applyAlignment="1" applyProtection="1">
      <alignment horizontal="center" vertical="top" wrapText="1"/>
    </xf>
    <xf numFmtId="0" fontId="22" fillId="0" borderId="9" xfId="0" applyFont="1" applyFill="1" applyBorder="1" applyAlignment="1" applyProtection="1">
      <alignment horizontal="center" vertical="top" wrapText="1"/>
    </xf>
    <xf numFmtId="0" fontId="22" fillId="0" borderId="6" xfId="0" applyFont="1" applyFill="1" applyBorder="1" applyAlignment="1" applyProtection="1">
      <alignment horizontal="center" vertical="top" wrapText="1"/>
    </xf>
    <xf numFmtId="0" fontId="22" fillId="0" borderId="47" xfId="0" applyFont="1" applyFill="1" applyBorder="1" applyAlignment="1" applyProtection="1">
      <alignment horizontal="center" vertical="top" wrapText="1"/>
    </xf>
    <xf numFmtId="0" fontId="9" fillId="0" borderId="99" xfId="0" applyFont="1" applyFill="1" applyBorder="1" applyAlignment="1" applyProtection="1">
      <alignment horizontal="center" vertical="top" wrapText="1"/>
    </xf>
    <xf numFmtId="0" fontId="9" fillId="0" borderId="21" xfId="0" applyFont="1" applyFill="1" applyBorder="1" applyAlignment="1" applyProtection="1">
      <alignment horizontal="center" vertical="top" wrapText="1"/>
    </xf>
    <xf numFmtId="0" fontId="9" fillId="0" borderId="91" xfId="0" applyFont="1" applyFill="1" applyBorder="1" applyAlignment="1" applyProtection="1">
      <alignment horizontal="center" vertical="top" wrapText="1"/>
    </xf>
    <xf numFmtId="0" fontId="9" fillId="0" borderId="11" xfId="0"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0" fontId="9" fillId="0" borderId="8" xfId="0" applyFont="1" applyFill="1" applyBorder="1" applyAlignment="1" applyProtection="1">
      <alignment horizontal="center" vertical="top" wrapText="1"/>
    </xf>
    <xf numFmtId="201" fontId="0" fillId="0" borderId="43" xfId="0" applyNumberFormat="1" applyBorder="1" applyAlignment="1">
      <alignment horizontal="right" vertical="center" shrinkToFit="1"/>
    </xf>
    <xf numFmtId="201" fontId="0" fillId="0" borderId="43" xfId="0" applyNumberFormat="1" applyBorder="1" applyAlignment="1">
      <alignment horizontal="right" vertical="center"/>
    </xf>
    <xf numFmtId="201" fontId="0" fillId="0" borderId="6" xfId="0" applyNumberFormat="1" applyBorder="1" applyAlignment="1">
      <alignment horizontal="right" vertical="center"/>
    </xf>
    <xf numFmtId="200" fontId="0" fillId="0" borderId="43" xfId="0" applyNumberFormat="1" applyBorder="1" applyAlignment="1">
      <alignment horizontal="right" vertical="center"/>
    </xf>
    <xf numFmtId="200" fontId="0" fillId="0" borderId="43" xfId="0" applyNumberFormat="1" applyBorder="1" applyAlignment="1">
      <alignment horizontal="right" vertical="center" shrinkToFit="1"/>
    </xf>
    <xf numFmtId="0" fontId="85" fillId="0" borderId="0" xfId="0" applyFont="1" applyAlignment="1">
      <alignment horizontal="left" vertical="center"/>
    </xf>
    <xf numFmtId="0" fontId="91" fillId="0" borderId="18" xfId="0" applyFont="1" applyBorder="1" applyAlignment="1">
      <alignment horizontal="center" vertical="center"/>
    </xf>
    <xf numFmtId="0" fontId="91" fillId="0" borderId="21" xfId="0" applyFont="1" applyBorder="1" applyAlignment="1">
      <alignment horizontal="center" vertical="center"/>
    </xf>
    <xf numFmtId="0" fontId="91" fillId="0" borderId="22" xfId="0" applyFont="1" applyBorder="1" applyAlignment="1">
      <alignment horizontal="center" vertical="center"/>
    </xf>
    <xf numFmtId="0" fontId="91" fillId="0" borderId="71" xfId="0" applyFont="1" applyBorder="1" applyAlignment="1">
      <alignment horizontal="center" vertical="center"/>
    </xf>
    <xf numFmtId="0" fontId="91" fillId="0" borderId="19" xfId="0" applyFont="1" applyBorder="1" applyAlignment="1">
      <alignment horizontal="center" vertical="center"/>
    </xf>
    <xf numFmtId="0" fontId="91" fillId="0" borderId="20" xfId="0" applyFont="1" applyBorder="1" applyAlignment="1">
      <alignment horizontal="center" vertical="center"/>
    </xf>
    <xf numFmtId="199" fontId="0" fillId="0" borderId="44" xfId="0" applyNumberFormat="1" applyBorder="1" applyAlignment="1">
      <alignment horizontal="right" vertical="center"/>
    </xf>
    <xf numFmtId="199" fontId="0" fillId="0" borderId="45" xfId="0" applyNumberFormat="1" applyBorder="1" applyAlignment="1">
      <alignment horizontal="right" vertical="center"/>
    </xf>
    <xf numFmtId="199" fontId="0" fillId="0" borderId="46" xfId="0" applyNumberFormat="1" applyBorder="1" applyAlignment="1">
      <alignment horizontal="right" vertical="center"/>
    </xf>
    <xf numFmtId="0" fontId="0" fillId="0" borderId="48" xfId="0" applyBorder="1" applyAlignment="1">
      <alignment horizontal="center" vertical="center" textRotation="255"/>
    </xf>
    <xf numFmtId="0" fontId="0" fillId="0" borderId="3" xfId="0" applyBorder="1" applyAlignment="1">
      <alignment horizontal="center" vertical="center" textRotation="255"/>
    </xf>
    <xf numFmtId="0" fontId="0" fillId="0" borderId="43" xfId="0" applyBorder="1" applyAlignment="1">
      <alignment horizontal="center" vertical="center" textRotation="255"/>
    </xf>
    <xf numFmtId="0" fontId="0" fillId="0" borderId="43" xfId="0" applyBorder="1" applyAlignment="1">
      <alignment horizontal="left" vertical="center"/>
    </xf>
    <xf numFmtId="0" fontId="9" fillId="0" borderId="6" xfId="6" applyFont="1" applyBorder="1" applyAlignment="1">
      <alignment horizontal="left" vertical="top" wrapText="1"/>
    </xf>
    <xf numFmtId="0" fontId="29" fillId="3" borderId="95" xfId="6" applyFont="1" applyFill="1" applyBorder="1" applyAlignment="1">
      <alignment horizontal="center" vertical="center" wrapText="1" shrinkToFit="1"/>
    </xf>
    <xf numFmtId="0" fontId="29" fillId="3" borderId="96" xfId="6" applyFont="1" applyFill="1" applyBorder="1" applyAlignment="1">
      <alignment horizontal="center" vertical="center" wrapText="1" shrinkToFit="1"/>
    </xf>
    <xf numFmtId="0" fontId="29" fillId="3" borderId="11" xfId="6" applyFont="1" applyFill="1" applyBorder="1" applyAlignment="1">
      <alignment horizontal="center" vertical="center" wrapText="1" shrinkToFit="1"/>
    </xf>
    <xf numFmtId="0" fontId="29" fillId="3" borderId="8" xfId="6" applyFont="1" applyFill="1" applyBorder="1" applyAlignment="1">
      <alignment horizontal="center" vertical="center" wrapText="1" shrinkToFit="1"/>
    </xf>
    <xf numFmtId="0" fontId="9" fillId="3" borderId="3" xfId="6" applyFont="1" applyFill="1" applyBorder="1" applyAlignment="1">
      <alignment horizontal="left" vertical="center" wrapText="1" shrinkToFit="1"/>
    </xf>
    <xf numFmtId="0" fontId="9" fillId="3" borderId="43" xfId="6" applyFont="1" applyFill="1" applyBorder="1" applyAlignment="1">
      <alignment horizontal="left" vertical="center" wrapText="1" shrinkToFit="1"/>
    </xf>
    <xf numFmtId="0" fontId="29" fillId="3" borderId="9" xfId="6" applyFont="1" applyFill="1" applyBorder="1" applyAlignment="1">
      <alignment horizontal="center" vertical="center" wrapText="1" shrinkToFit="1"/>
    </xf>
    <xf numFmtId="0" fontId="29" fillId="3" borderId="47" xfId="6" applyFont="1" applyFill="1" applyBorder="1" applyAlignment="1">
      <alignment horizontal="center" vertical="center" wrapText="1" shrinkToFit="1"/>
    </xf>
    <xf numFmtId="0" fontId="29" fillId="3" borderId="5" xfId="6" applyFont="1" applyFill="1" applyBorder="1" applyAlignment="1">
      <alignment horizontal="center" vertical="center" wrapText="1" shrinkToFit="1"/>
    </xf>
    <xf numFmtId="0" fontId="29" fillId="3" borderId="13" xfId="6" applyFont="1" applyFill="1" applyBorder="1" applyAlignment="1">
      <alignment horizontal="center" vertical="center" wrapText="1" shrinkToFit="1"/>
    </xf>
    <xf numFmtId="0" fontId="29" fillId="3" borderId="43" xfId="6" applyFont="1" applyFill="1" applyBorder="1" applyAlignment="1">
      <alignment horizontal="center" vertical="center" wrapText="1" shrinkToFit="1"/>
    </xf>
    <xf numFmtId="0" fontId="9" fillId="3" borderId="93" xfId="6" applyFont="1" applyFill="1" applyBorder="1" applyAlignment="1">
      <alignment horizontal="center" vertical="center" wrapText="1" shrinkToFit="1"/>
    </xf>
    <xf numFmtId="0" fontId="9" fillId="6" borderId="44" xfId="6" applyFont="1" applyFill="1" applyBorder="1" applyAlignment="1">
      <alignment horizontal="center" vertical="center" wrapText="1"/>
    </xf>
    <xf numFmtId="0" fontId="9" fillId="6" borderId="45" xfId="6" applyFont="1" applyFill="1" applyBorder="1" applyAlignment="1">
      <alignment horizontal="center" vertical="center"/>
    </xf>
    <xf numFmtId="0" fontId="9" fillId="6" borderId="46" xfId="6" applyFont="1" applyFill="1" applyBorder="1" applyAlignment="1">
      <alignment horizontal="center" vertical="center"/>
    </xf>
    <xf numFmtId="0" fontId="9" fillId="3" borderId="44" xfId="6" applyFont="1" applyFill="1" applyBorder="1" applyAlignment="1">
      <alignment horizontal="left" vertical="center" wrapText="1" shrinkToFit="1"/>
    </xf>
    <xf numFmtId="0" fontId="9" fillId="3" borderId="45" xfId="6" applyFont="1" applyFill="1" applyBorder="1" applyAlignment="1">
      <alignment horizontal="left" vertical="center" wrapText="1" shrinkToFit="1"/>
    </xf>
    <xf numFmtId="0" fontId="9" fillId="3" borderId="46" xfId="6" applyFont="1" applyFill="1" applyBorder="1" applyAlignment="1">
      <alignment horizontal="left" vertical="center" wrapText="1" shrinkToFit="1"/>
    </xf>
    <xf numFmtId="0" fontId="29" fillId="3" borderId="43" xfId="6" applyFont="1" applyFill="1" applyBorder="1" applyAlignment="1">
      <alignment horizontal="left" vertical="center"/>
    </xf>
    <xf numFmtId="0" fontId="9" fillId="3" borderId="43" xfId="6" applyFont="1" applyFill="1" applyBorder="1" applyAlignment="1">
      <alignment horizontal="left" vertical="center"/>
    </xf>
    <xf numFmtId="0" fontId="9" fillId="3" borderId="6" xfId="6" applyFont="1" applyFill="1" applyBorder="1" applyAlignment="1">
      <alignment horizontal="left" vertical="top" wrapText="1"/>
    </xf>
    <xf numFmtId="0" fontId="9" fillId="0" borderId="43" xfId="6" applyFont="1" applyBorder="1" applyAlignment="1">
      <alignment horizontal="left" vertical="center"/>
    </xf>
    <xf numFmtId="0" fontId="9" fillId="3" borderId="45" xfId="6" applyFont="1" applyFill="1" applyBorder="1" applyAlignment="1">
      <alignment horizontal="center" vertical="center"/>
    </xf>
    <xf numFmtId="0" fontId="9" fillId="3" borderId="9" xfId="6" applyFont="1" applyFill="1" applyBorder="1" applyAlignment="1">
      <alignment horizontal="left" vertical="top" wrapText="1" shrinkToFit="1"/>
    </xf>
    <xf numFmtId="0" fontId="9" fillId="3" borderId="6" xfId="6" applyFont="1" applyFill="1" applyBorder="1" applyAlignment="1">
      <alignment horizontal="left" vertical="top" wrapText="1" shrinkToFit="1"/>
    </xf>
    <xf numFmtId="0" fontId="9" fillId="3" borderId="47" xfId="6" applyFont="1" applyFill="1" applyBorder="1" applyAlignment="1">
      <alignment horizontal="left" vertical="top" wrapText="1" shrinkToFit="1"/>
    </xf>
    <xf numFmtId="0" fontId="9" fillId="3" borderId="11" xfId="6" applyFont="1" applyFill="1" applyBorder="1" applyAlignment="1">
      <alignment horizontal="left" vertical="top" wrapText="1" shrinkToFit="1"/>
    </xf>
    <xf numFmtId="0" fontId="9" fillId="3" borderId="0" xfId="6" applyFont="1" applyFill="1" applyBorder="1" applyAlignment="1">
      <alignment horizontal="left" vertical="top" wrapText="1" shrinkToFit="1"/>
    </xf>
    <xf numFmtId="0" fontId="9" fillId="3" borderId="8" xfId="6" applyFont="1" applyFill="1" applyBorder="1" applyAlignment="1">
      <alignment horizontal="left" vertical="top" wrapText="1" shrinkToFit="1"/>
    </xf>
    <xf numFmtId="0" fontId="9" fillId="3" borderId="5" xfId="6" applyFont="1" applyFill="1" applyBorder="1" applyAlignment="1">
      <alignment horizontal="left" vertical="top" wrapText="1" shrinkToFit="1"/>
    </xf>
    <xf numFmtId="0" fontId="9" fillId="3" borderId="12" xfId="6" applyFont="1" applyFill="1" applyBorder="1" applyAlignment="1">
      <alignment horizontal="left" vertical="top" wrapText="1" shrinkToFit="1"/>
    </xf>
    <xf numFmtId="0" fontId="9" fillId="3" borderId="13" xfId="6" applyFont="1" applyFill="1" applyBorder="1" applyAlignment="1">
      <alignment horizontal="left" vertical="top" wrapText="1" shrinkToFit="1"/>
    </xf>
    <xf numFmtId="0" fontId="9" fillId="0" borderId="0" xfId="6" applyFont="1" applyAlignment="1">
      <alignment horizontal="left" vertical="top" wrapText="1" indent="1"/>
    </xf>
    <xf numFmtId="0" fontId="9" fillId="0" borderId="93" xfId="6" applyFont="1" applyBorder="1" applyAlignment="1">
      <alignment horizontal="center" vertical="center" wrapText="1" shrinkToFit="1"/>
    </xf>
    <xf numFmtId="0" fontId="9" fillId="0" borderId="3" xfId="6" applyFont="1" applyBorder="1" applyAlignment="1">
      <alignment horizontal="left" vertical="center"/>
    </xf>
    <xf numFmtId="0" fontId="9" fillId="0" borderId="43" xfId="6" applyFont="1" applyBorder="1" applyAlignment="1">
      <alignment horizontal="left" vertical="center" wrapText="1"/>
    </xf>
    <xf numFmtId="0" fontId="9" fillId="0" borderId="43" xfId="6" applyFont="1" applyBorder="1" applyAlignment="1">
      <alignment horizontal="left" vertical="center" wrapText="1" shrinkToFit="1"/>
    </xf>
    <xf numFmtId="0" fontId="9" fillId="0" borderId="9" xfId="6" applyFont="1" applyBorder="1" applyAlignment="1">
      <alignment horizontal="left" vertical="center" wrapText="1" shrinkToFit="1"/>
    </xf>
    <xf numFmtId="0" fontId="9" fillId="0" borderId="6" xfId="6" applyFont="1" applyBorder="1" applyAlignment="1">
      <alignment horizontal="left" vertical="center" wrapText="1" shrinkToFit="1"/>
    </xf>
    <xf numFmtId="0" fontId="9" fillId="0" borderId="47" xfId="6" applyFont="1" applyBorder="1" applyAlignment="1">
      <alignment horizontal="left" vertical="center" wrapText="1" shrinkToFit="1"/>
    </xf>
    <xf numFmtId="0" fontId="9" fillId="0" borderId="11" xfId="6" applyFont="1" applyBorder="1" applyAlignment="1">
      <alignment horizontal="left" vertical="center" wrapText="1" shrinkToFit="1"/>
    </xf>
    <xf numFmtId="0" fontId="9" fillId="0" borderId="0" xfId="6" applyFont="1" applyBorder="1" applyAlignment="1">
      <alignment horizontal="left" vertical="center" wrapText="1" shrinkToFit="1"/>
    </xf>
    <xf numFmtId="0" fontId="9" fillId="0" borderId="8" xfId="6" applyFont="1" applyBorder="1" applyAlignment="1">
      <alignment horizontal="left" vertical="center" wrapText="1" shrinkToFit="1"/>
    </xf>
    <xf numFmtId="0" fontId="9" fillId="0" borderId="5" xfId="6" applyFont="1" applyBorder="1" applyAlignment="1">
      <alignment horizontal="left" vertical="center" wrapText="1" shrinkToFit="1"/>
    </xf>
    <xf numFmtId="0" fontId="9" fillId="0" borderId="12" xfId="6" applyFont="1" applyBorder="1" applyAlignment="1">
      <alignment horizontal="left" vertical="center" wrapText="1" shrinkToFit="1"/>
    </xf>
    <xf numFmtId="0" fontId="9" fillId="0" borderId="13" xfId="6" applyFont="1" applyBorder="1" applyAlignment="1">
      <alignment horizontal="left" vertical="center" wrapText="1" shrinkToFit="1"/>
    </xf>
    <xf numFmtId="0" fontId="9" fillId="0" borderId="93" xfId="6" applyFont="1" applyBorder="1" applyAlignment="1">
      <alignment horizontal="center" vertical="center"/>
    </xf>
    <xf numFmtId="0" fontId="9" fillId="0" borderId="3" xfId="6" applyFont="1" applyBorder="1" applyAlignment="1">
      <alignment horizontal="left" vertical="center" wrapText="1"/>
    </xf>
    <xf numFmtId="0" fontId="9" fillId="0" borderId="101" xfId="6" applyFont="1" applyBorder="1" applyAlignment="1">
      <alignment horizontal="center" vertical="center"/>
    </xf>
    <xf numFmtId="0" fontId="9" fillId="0" borderId="109" xfId="6" applyFont="1" applyBorder="1" applyAlignment="1">
      <alignment horizontal="center" vertical="center"/>
    </xf>
    <xf numFmtId="0" fontId="9" fillId="0" borderId="102" xfId="6" applyFont="1" applyBorder="1" applyAlignment="1">
      <alignment horizontal="center" vertical="center"/>
    </xf>
    <xf numFmtId="0" fontId="9" fillId="0" borderId="97" xfId="6" applyFont="1" applyBorder="1" applyAlignment="1">
      <alignment horizontal="left" vertical="center"/>
    </xf>
    <xf numFmtId="0" fontId="9" fillId="0" borderId="100" xfId="6" applyFont="1" applyBorder="1" applyAlignment="1">
      <alignment horizontal="left" vertical="center"/>
    </xf>
    <xf numFmtId="0" fontId="9" fillId="0" borderId="98" xfId="6" applyFont="1" applyBorder="1" applyAlignment="1">
      <alignment horizontal="left" vertical="center"/>
    </xf>
    <xf numFmtId="0" fontId="9" fillId="3" borderId="5" xfId="6" applyFont="1" applyFill="1" applyBorder="1" applyAlignment="1">
      <alignment horizontal="center" vertical="top"/>
    </xf>
    <xf numFmtId="0" fontId="9" fillId="3" borderId="12" xfId="6" applyFont="1" applyFill="1" applyBorder="1" applyAlignment="1">
      <alignment horizontal="center" vertical="top"/>
    </xf>
    <xf numFmtId="0" fontId="9" fillId="3" borderId="13" xfId="6" applyFont="1" applyFill="1" applyBorder="1" applyAlignment="1">
      <alignment horizontal="center" vertical="top"/>
    </xf>
    <xf numFmtId="0" fontId="29" fillId="3" borderId="43" xfId="6" applyFont="1" applyFill="1" applyBorder="1" applyAlignment="1">
      <alignment horizontal="left" vertical="top" wrapText="1" shrinkToFit="1"/>
    </xf>
    <xf numFmtId="0" fontId="9" fillId="0" borderId="0" xfId="6" applyFont="1" applyAlignment="1">
      <alignment horizontal="left" vertical="top" wrapText="1"/>
    </xf>
    <xf numFmtId="0" fontId="9" fillId="3" borderId="43" xfId="6" applyFont="1" applyFill="1" applyBorder="1" applyAlignment="1">
      <alignment horizontal="left" vertical="center" wrapText="1"/>
    </xf>
    <xf numFmtId="0" fontId="9" fillId="3" borderId="3" xfId="6" applyFont="1" applyFill="1" applyBorder="1" applyAlignment="1">
      <alignment horizontal="left" vertical="center" wrapText="1"/>
    </xf>
    <xf numFmtId="0" fontId="9" fillId="3" borderId="3" xfId="6" applyFont="1" applyFill="1" applyBorder="1" applyAlignment="1">
      <alignment horizontal="left" vertical="center"/>
    </xf>
    <xf numFmtId="197" fontId="9" fillId="3" borderId="43" xfId="6" applyNumberFormat="1" applyFont="1" applyFill="1" applyBorder="1" applyAlignment="1">
      <alignment horizontal="right" vertical="center"/>
    </xf>
    <xf numFmtId="0" fontId="9" fillId="3" borderId="73" xfId="6" applyFont="1" applyFill="1" applyBorder="1" applyAlignment="1">
      <alignment horizontal="center" vertical="center"/>
    </xf>
    <xf numFmtId="197" fontId="9" fillId="3" borderId="3" xfId="6" applyNumberFormat="1" applyFont="1" applyFill="1" applyBorder="1" applyAlignment="1">
      <alignment horizontal="right" vertical="center"/>
    </xf>
    <xf numFmtId="0" fontId="9" fillId="3" borderId="94" xfId="6" applyFont="1" applyFill="1" applyBorder="1" applyAlignment="1">
      <alignment horizontal="center" vertical="center"/>
    </xf>
    <xf numFmtId="0" fontId="29" fillId="3" borderId="43" xfId="6" applyFont="1" applyFill="1" applyBorder="1" applyAlignment="1">
      <alignment horizontal="left" vertical="center" wrapText="1" shrinkToFit="1"/>
    </xf>
    <xf numFmtId="197" fontId="29" fillId="3" borderId="43" xfId="6" applyNumberFormat="1" applyFont="1" applyFill="1" applyBorder="1" applyAlignment="1">
      <alignment horizontal="right" vertical="center"/>
    </xf>
    <xf numFmtId="0" fontId="29" fillId="3" borderId="44" xfId="6" applyFont="1" applyFill="1" applyBorder="1" applyAlignment="1">
      <alignment horizontal="left" vertical="center" wrapText="1" shrinkToFit="1"/>
    </xf>
    <xf numFmtId="0" fontId="22" fillId="3" borderId="45" xfId="6" applyFont="1" applyFill="1" applyBorder="1" applyAlignment="1">
      <alignment horizontal="left" vertical="center" wrapText="1" shrinkToFit="1"/>
    </xf>
    <xf numFmtId="0" fontId="22" fillId="3" borderId="46" xfId="6" applyFont="1" applyFill="1" applyBorder="1" applyAlignment="1">
      <alignment horizontal="left" vertical="center" wrapText="1" shrinkToFit="1"/>
    </xf>
    <xf numFmtId="0" fontId="9" fillId="0" borderId="43" xfId="6" applyFont="1" applyBorder="1" applyAlignment="1">
      <alignment horizontal="center" vertical="center" wrapText="1" shrinkToFit="1"/>
    </xf>
    <xf numFmtId="0" fontId="9" fillId="0" borderId="43" xfId="6" applyFont="1" applyBorder="1" applyAlignment="1">
      <alignment horizontal="center" vertical="center"/>
    </xf>
    <xf numFmtId="0" fontId="9" fillId="0" borderId="44" xfId="6" applyFont="1" applyBorder="1" applyAlignment="1">
      <alignment horizontal="center" vertical="center"/>
    </xf>
    <xf numFmtId="0" fontId="9" fillId="0" borderId="46" xfId="6" applyFont="1" applyBorder="1" applyAlignment="1">
      <alignment horizontal="center" vertical="center"/>
    </xf>
    <xf numFmtId="0" fontId="9" fillId="0" borderId="93" xfId="6" applyFont="1" applyBorder="1" applyAlignment="1">
      <alignment horizontal="center" vertical="center" wrapText="1"/>
    </xf>
    <xf numFmtId="0" fontId="9" fillId="3" borderId="5" xfId="6" applyFont="1" applyFill="1" applyBorder="1" applyAlignment="1">
      <alignment horizontal="left" vertical="top" wrapText="1"/>
    </xf>
    <xf numFmtId="0" fontId="9" fillId="3" borderId="12" xfId="6" applyFont="1" applyFill="1" applyBorder="1" applyAlignment="1">
      <alignment horizontal="left" vertical="top" wrapText="1"/>
    </xf>
    <xf numFmtId="0" fontId="9" fillId="3" borderId="13" xfId="6" applyFont="1" applyFill="1" applyBorder="1" applyAlignment="1">
      <alignment horizontal="left" vertical="top" wrapText="1"/>
    </xf>
    <xf numFmtId="0" fontId="9" fillId="3" borderId="43" xfId="6" applyFont="1" applyFill="1" applyBorder="1" applyAlignment="1">
      <alignment horizontal="left" vertical="top" wrapText="1" shrinkToFit="1"/>
    </xf>
    <xf numFmtId="0" fontId="29" fillId="3" borderId="3" xfId="6" applyFont="1" applyFill="1" applyBorder="1" applyAlignment="1">
      <alignment horizontal="left" vertical="center"/>
    </xf>
    <xf numFmtId="0" fontId="9" fillId="0" borderId="9" xfId="6" applyFont="1" applyFill="1" applyBorder="1" applyAlignment="1">
      <alignment vertical="top" wrapText="1"/>
    </xf>
    <xf numFmtId="0" fontId="9" fillId="0" borderId="6" xfId="6" applyFont="1" applyFill="1" applyBorder="1" applyAlignment="1">
      <alignment vertical="top" wrapText="1"/>
    </xf>
    <xf numFmtId="0" fontId="9" fillId="0" borderId="47" xfId="6" applyFont="1" applyFill="1" applyBorder="1" applyAlignment="1">
      <alignment vertical="top" wrapText="1"/>
    </xf>
    <xf numFmtId="0" fontId="50" fillId="3" borderId="5" xfId="6" applyFont="1" applyFill="1" applyBorder="1" applyAlignment="1">
      <alignment vertical="top" wrapText="1"/>
    </xf>
    <xf numFmtId="0" fontId="50" fillId="3" borderId="12" xfId="6" applyFont="1" applyFill="1" applyBorder="1" applyAlignment="1">
      <alignment vertical="top" wrapText="1"/>
    </xf>
    <xf numFmtId="0" fontId="50" fillId="3" borderId="13" xfId="6" applyFont="1" applyFill="1" applyBorder="1" applyAlignment="1">
      <alignment vertical="top" wrapText="1"/>
    </xf>
    <xf numFmtId="0" fontId="9" fillId="3" borderId="9" xfId="6" applyFont="1" applyFill="1" applyBorder="1" applyAlignment="1">
      <alignment horizontal="center" vertical="top" wrapText="1"/>
    </xf>
    <xf numFmtId="0" fontId="9" fillId="3" borderId="6" xfId="6" applyFont="1" applyFill="1" applyBorder="1" applyAlignment="1">
      <alignment horizontal="center" vertical="top" wrapText="1"/>
    </xf>
    <xf numFmtId="0" fontId="9" fillId="3" borderId="47" xfId="6" applyFont="1" applyFill="1" applyBorder="1" applyAlignment="1">
      <alignment horizontal="center" vertical="top" wrapText="1"/>
    </xf>
    <xf numFmtId="194" fontId="29" fillId="3" borderId="43" xfId="6" applyNumberFormat="1" applyFont="1" applyFill="1" applyBorder="1" applyAlignment="1">
      <alignment horizontal="right" vertical="center"/>
    </xf>
    <xf numFmtId="194" fontId="9" fillId="3" borderId="43" xfId="6" applyNumberFormat="1" applyFont="1" applyFill="1" applyBorder="1" applyAlignment="1">
      <alignment horizontal="right" vertical="center"/>
    </xf>
    <xf numFmtId="0" fontId="9" fillId="0" borderId="73" xfId="6" applyFont="1" applyBorder="1" applyAlignment="1">
      <alignment horizontal="center" vertical="center"/>
    </xf>
    <xf numFmtId="194" fontId="9" fillId="3" borderId="3" xfId="6" applyNumberFormat="1" applyFont="1" applyFill="1" applyBorder="1" applyAlignment="1">
      <alignment horizontal="right" vertical="center"/>
    </xf>
    <xf numFmtId="0" fontId="9" fillId="0" borderId="94" xfId="6" applyFont="1" applyBorder="1" applyAlignment="1">
      <alignment horizontal="center" vertical="center"/>
    </xf>
    <xf numFmtId="0" fontId="9" fillId="3" borderId="43" xfId="6" applyFont="1" applyFill="1" applyBorder="1" applyAlignment="1">
      <alignment horizontal="left" vertical="top" wrapText="1"/>
    </xf>
    <xf numFmtId="0" fontId="9" fillId="3" borderId="43" xfId="6" applyFont="1" applyFill="1" applyBorder="1" applyAlignment="1">
      <alignment horizontal="left" vertical="top"/>
    </xf>
    <xf numFmtId="0" fontId="9" fillId="3" borderId="9" xfId="6" applyFont="1" applyFill="1" applyBorder="1" applyAlignment="1">
      <alignment vertical="top" wrapText="1"/>
    </xf>
    <xf numFmtId="0" fontId="9" fillId="3" borderId="6" xfId="6" applyFont="1" applyFill="1" applyBorder="1" applyAlignment="1">
      <alignment vertical="top" wrapText="1"/>
    </xf>
    <xf numFmtId="0" fontId="9" fillId="3" borderId="47" xfId="6" applyFont="1" applyFill="1" applyBorder="1" applyAlignment="1">
      <alignment vertical="top" wrapText="1"/>
    </xf>
    <xf numFmtId="0" fontId="50" fillId="3" borderId="11" xfId="6" applyFont="1" applyFill="1" applyBorder="1" applyAlignment="1">
      <alignment vertical="top" wrapText="1"/>
    </xf>
    <xf numFmtId="0" fontId="50" fillId="3" borderId="0" xfId="6" applyFont="1" applyFill="1" applyBorder="1" applyAlignment="1">
      <alignment vertical="top" wrapText="1"/>
    </xf>
    <xf numFmtId="0" fontId="50" fillId="3" borderId="8" xfId="6" applyFont="1" applyFill="1" applyBorder="1" applyAlignment="1">
      <alignment vertical="top" wrapText="1"/>
    </xf>
    <xf numFmtId="0" fontId="9" fillId="3" borderId="93" xfId="6" applyFont="1" applyFill="1" applyBorder="1" applyAlignment="1">
      <alignment horizontal="center" vertical="center"/>
    </xf>
    <xf numFmtId="195" fontId="9" fillId="3" borderId="43" xfId="6" applyNumberFormat="1" applyFont="1" applyFill="1" applyBorder="1" applyAlignment="1">
      <alignment horizontal="right" vertical="center"/>
    </xf>
    <xf numFmtId="0" fontId="9" fillId="3" borderId="0" xfId="6" applyFont="1" applyFill="1" applyAlignment="1">
      <alignment horizontal="left" vertical="top" wrapText="1"/>
    </xf>
    <xf numFmtId="195" fontId="9" fillId="3" borderId="3" xfId="6" applyNumberFormat="1" applyFont="1" applyFill="1" applyBorder="1" applyAlignment="1">
      <alignment horizontal="right" vertical="center"/>
    </xf>
    <xf numFmtId="195" fontId="29" fillId="3" borderId="43" xfId="6" applyNumberFormat="1" applyFont="1" applyFill="1" applyBorder="1" applyAlignment="1">
      <alignment horizontal="right" vertical="center"/>
    </xf>
    <xf numFmtId="0" fontId="9" fillId="3" borderId="0" xfId="6" applyFont="1" applyFill="1" applyAlignment="1">
      <alignment horizontal="left" vertical="center" wrapText="1" shrinkToFit="1"/>
    </xf>
    <xf numFmtId="0" fontId="9" fillId="3" borderId="93" xfId="6" applyFont="1" applyFill="1" applyBorder="1" applyAlignment="1">
      <alignment horizontal="left" vertical="center" wrapText="1" shrinkToFit="1"/>
    </xf>
    <xf numFmtId="0" fontId="9" fillId="3" borderId="93" xfId="6" applyFont="1" applyFill="1" applyBorder="1" applyAlignment="1">
      <alignment horizontal="left" vertical="center"/>
    </xf>
    <xf numFmtId="0" fontId="9" fillId="3" borderId="3" xfId="6" applyFont="1" applyFill="1" applyBorder="1" applyAlignment="1">
      <alignment horizontal="left" vertical="top" wrapText="1" shrinkToFit="1"/>
    </xf>
    <xf numFmtId="0" fontId="35" fillId="3" borderId="43" xfId="0" applyFont="1" applyFill="1" applyBorder="1" applyAlignment="1">
      <alignment horizontal="left" vertical="center" wrapText="1"/>
    </xf>
    <xf numFmtId="0" fontId="35" fillId="3" borderId="43" xfId="0" applyFont="1" applyFill="1" applyBorder="1" applyAlignment="1">
      <alignment horizontal="center" vertical="center" wrapText="1"/>
    </xf>
    <xf numFmtId="0" fontId="35" fillId="0" borderId="43" xfId="0" applyFont="1" applyBorder="1" applyAlignment="1">
      <alignment horizontal="center" vertical="center" wrapText="1"/>
    </xf>
    <xf numFmtId="0" fontId="35" fillId="3" borderId="9"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47"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3" borderId="9" xfId="0" applyFont="1" applyFill="1" applyBorder="1" applyAlignment="1">
      <alignment horizontal="left" vertical="center" wrapText="1"/>
    </xf>
    <xf numFmtId="0" fontId="35" fillId="3" borderId="6" xfId="0" applyFont="1" applyFill="1" applyBorder="1" applyAlignment="1">
      <alignment horizontal="left" vertical="center" wrapText="1"/>
    </xf>
    <xf numFmtId="0" fontId="35" fillId="3" borderId="47" xfId="0" applyFont="1" applyFill="1" applyBorder="1" applyAlignment="1">
      <alignment horizontal="left" vertical="center" wrapText="1"/>
    </xf>
    <xf numFmtId="0" fontId="35" fillId="3" borderId="5" xfId="0" applyFont="1" applyFill="1" applyBorder="1" applyAlignment="1">
      <alignment horizontal="left" vertical="center" wrapText="1"/>
    </xf>
    <xf numFmtId="0" fontId="35" fillId="3" borderId="12" xfId="0" applyFont="1" applyFill="1" applyBorder="1" applyAlignment="1">
      <alignment horizontal="left" vertical="center" wrapText="1"/>
    </xf>
    <xf numFmtId="0" fontId="35" fillId="3" borderId="13" xfId="0" applyFont="1" applyFill="1" applyBorder="1" applyAlignment="1">
      <alignment horizontal="left" vertical="center" wrapText="1"/>
    </xf>
    <xf numFmtId="0" fontId="35" fillId="0" borderId="9"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47" xfId="0" applyFont="1" applyBorder="1" applyAlignment="1">
      <alignment horizontal="center" vertical="center" wrapText="1"/>
    </xf>
    <xf numFmtId="0" fontId="35" fillId="3" borderId="48" xfId="0" applyFont="1" applyFill="1" applyBorder="1" applyAlignment="1">
      <alignment horizontal="center" vertical="center" wrapText="1"/>
    </xf>
    <xf numFmtId="0" fontId="8" fillId="0" borderId="0" xfId="0" applyFont="1" applyAlignment="1">
      <alignment horizontal="center" vertical="center"/>
    </xf>
    <xf numFmtId="0" fontId="84" fillId="3" borderId="0" xfId="0" applyFont="1" applyFill="1" applyAlignment="1">
      <alignment horizontal="center" vertical="center"/>
    </xf>
    <xf numFmtId="0" fontId="8" fillId="3" borderId="0" xfId="0" applyFont="1" applyFill="1" applyAlignment="1">
      <alignment horizontal="center" vertical="center"/>
    </xf>
    <xf numFmtId="0" fontId="8" fillId="0" borderId="43" xfId="0" applyFont="1" applyBorder="1" applyAlignment="1">
      <alignment horizontal="center" vertical="center"/>
    </xf>
    <xf numFmtId="0" fontId="13" fillId="3" borderId="43" xfId="0" applyFont="1" applyFill="1" applyBorder="1" applyAlignment="1">
      <alignment horizontal="center" vertical="center" wrapText="1"/>
    </xf>
    <xf numFmtId="0" fontId="45" fillId="0" borderId="43" xfId="0" applyFont="1" applyBorder="1" applyAlignment="1">
      <alignment horizontal="center" vertical="center"/>
    </xf>
    <xf numFmtId="0" fontId="8" fillId="3" borderId="43" xfId="0" applyFont="1" applyFill="1" applyBorder="1" applyAlignment="1">
      <alignment horizontal="center" vertical="center" wrapText="1"/>
    </xf>
    <xf numFmtId="0" fontId="8" fillId="0" borderId="0" xfId="0" applyFont="1" applyAlignment="1">
      <alignment horizontal="left" vertical="center" wrapText="1"/>
    </xf>
    <xf numFmtId="0" fontId="0" fillId="3" borderId="48" xfId="0" applyFill="1" applyBorder="1" applyAlignment="1">
      <alignment horizontal="center" vertical="center"/>
    </xf>
    <xf numFmtId="0" fontId="0" fillId="3" borderId="3" xfId="0" applyFill="1" applyBorder="1" applyAlignment="1">
      <alignment horizontal="center" vertical="center"/>
    </xf>
    <xf numFmtId="0" fontId="0" fillId="3" borderId="48" xfId="0" applyFill="1" applyBorder="1" applyAlignment="1">
      <alignment horizontal="center" vertical="center" wrapText="1"/>
    </xf>
    <xf numFmtId="0" fontId="0" fillId="3" borderId="3" xfId="0" applyFill="1" applyBorder="1" applyAlignment="1">
      <alignment horizontal="center" vertical="center" wrapText="1"/>
    </xf>
    <xf numFmtId="0" fontId="55" fillId="3" borderId="48" xfId="0" applyFont="1" applyFill="1" applyBorder="1" applyAlignment="1">
      <alignment horizontal="left" vertical="center"/>
    </xf>
    <xf numFmtId="0" fontId="55" fillId="3" borderId="3" xfId="0" applyFont="1" applyFill="1" applyBorder="1" applyAlignment="1">
      <alignment horizontal="left" vertical="center"/>
    </xf>
    <xf numFmtId="0" fontId="0" fillId="3" borderId="43" xfId="0" applyFill="1" applyBorder="1" applyAlignment="1">
      <alignment horizontal="center" vertical="center"/>
    </xf>
    <xf numFmtId="0" fontId="75" fillId="3" borderId="43" xfId="0" applyFont="1" applyFill="1" applyBorder="1" applyAlignment="1">
      <alignment horizontal="center" vertical="center"/>
    </xf>
    <xf numFmtId="0" fontId="0" fillId="3" borderId="43" xfId="0" applyFont="1" applyFill="1" applyBorder="1" applyAlignment="1">
      <alignment horizontal="left" vertical="center" wrapText="1"/>
    </xf>
    <xf numFmtId="0" fontId="0" fillId="3" borderId="7" xfId="0" applyFill="1" applyBorder="1" applyAlignment="1">
      <alignment horizontal="center" vertical="center"/>
    </xf>
    <xf numFmtId="0" fontId="75" fillId="3" borderId="48" xfId="0" applyFont="1" applyFill="1" applyBorder="1" applyAlignment="1">
      <alignment horizontal="center" vertical="center"/>
    </xf>
    <xf numFmtId="0" fontId="75" fillId="3" borderId="7" xfId="0" applyFont="1" applyFill="1" applyBorder="1" applyAlignment="1">
      <alignment horizontal="center" vertical="center"/>
    </xf>
    <xf numFmtId="0" fontId="75" fillId="3" borderId="3" xfId="0" applyFont="1" applyFill="1" applyBorder="1" applyAlignment="1">
      <alignment horizontal="center" vertical="center"/>
    </xf>
    <xf numFmtId="0" fontId="0" fillId="3" borderId="48"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3"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0" fillId="3" borderId="43" xfId="0" applyFill="1" applyBorder="1" applyAlignment="1">
      <alignment horizontal="center" vertical="center" wrapText="1"/>
    </xf>
    <xf numFmtId="0" fontId="55" fillId="3" borderId="43" xfId="0" applyFont="1" applyFill="1" applyBorder="1" applyAlignment="1">
      <alignment horizontal="left" vertical="center" wrapText="1"/>
    </xf>
    <xf numFmtId="0" fontId="13" fillId="3" borderId="43" xfId="0" applyFont="1" applyFill="1" applyBorder="1" applyAlignment="1">
      <alignment vertical="center"/>
    </xf>
    <xf numFmtId="0" fontId="53" fillId="3" borderId="0" xfId="0" applyFont="1" applyFill="1" applyAlignment="1">
      <alignment horizontal="center" vertical="center"/>
    </xf>
    <xf numFmtId="0" fontId="0" fillId="3" borderId="0" xfId="0" applyFill="1" applyAlignment="1">
      <alignment horizontal="left" vertical="center"/>
    </xf>
    <xf numFmtId="0" fontId="0" fillId="3" borderId="0" xfId="0" applyFill="1" applyAlignment="1">
      <alignment horizontal="left" vertical="center" wrapText="1"/>
    </xf>
    <xf numFmtId="0" fontId="9" fillId="3" borderId="43" xfId="0" applyFont="1" applyFill="1" applyBorder="1" applyAlignment="1">
      <alignment horizontal="center" vertical="center"/>
    </xf>
    <xf numFmtId="0" fontId="9" fillId="3" borderId="0" xfId="0" applyFont="1" applyFill="1" applyAlignment="1">
      <alignment horizontal="center" vertical="center"/>
    </xf>
    <xf numFmtId="0" fontId="9" fillId="3" borderId="12"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3" xfId="0" applyFont="1" applyFill="1" applyBorder="1" applyAlignment="1">
      <alignment horizontal="right" vertical="center"/>
    </xf>
    <xf numFmtId="0" fontId="8" fillId="3" borderId="9"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47"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54"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57"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9" fillId="3" borderId="9" xfId="0" applyFont="1" applyFill="1" applyBorder="1" applyAlignment="1">
      <alignment horizontal="center" vertical="center" textRotation="255"/>
    </xf>
    <xf numFmtId="0" fontId="9" fillId="3" borderId="47" xfId="0" applyFont="1" applyFill="1" applyBorder="1" applyAlignment="1">
      <alignment horizontal="center" vertical="center" textRotation="255"/>
    </xf>
    <xf numFmtId="0" fontId="9" fillId="3" borderId="11" xfId="0" applyFont="1" applyFill="1" applyBorder="1" applyAlignment="1">
      <alignment horizontal="center" vertical="center" textRotation="255"/>
    </xf>
    <xf numFmtId="0" fontId="9" fillId="3" borderId="8" xfId="0" applyFont="1" applyFill="1" applyBorder="1" applyAlignment="1">
      <alignment horizontal="center" vertical="center" textRotation="255"/>
    </xf>
    <xf numFmtId="0" fontId="9" fillId="3" borderId="5" xfId="0" applyFont="1" applyFill="1" applyBorder="1" applyAlignment="1">
      <alignment horizontal="center" vertical="center" textRotation="255"/>
    </xf>
    <xf numFmtId="0" fontId="9" fillId="3" borderId="13" xfId="0" applyFont="1" applyFill="1" applyBorder="1" applyAlignment="1">
      <alignment horizontal="center" vertical="center" textRotation="255"/>
    </xf>
    <xf numFmtId="0" fontId="9" fillId="3" borderId="53"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46"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11" xfId="0" applyFont="1" applyFill="1" applyBorder="1" applyAlignment="1">
      <alignment horizontal="center" vertical="center"/>
    </xf>
    <xf numFmtId="180" fontId="8" fillId="3" borderId="43" xfId="0" applyNumberFormat="1"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cellXfs>
  <cellStyles count="24">
    <cellStyle name="パーセント" xfId="1" builtinId="5"/>
    <cellStyle name="パーセント 2" xfId="21" xr:uid="{6438CBFE-7C64-494A-9AF4-99BA33E12158}"/>
    <cellStyle name="桁区切り" xfId="2" builtinId="6"/>
    <cellStyle name="桁区切り 2" xfId="3" xr:uid="{00000000-0005-0000-0000-000002000000}"/>
    <cellStyle name="桁区切り 2 2" xfId="19" xr:uid="{5BA628ED-95DE-4419-AE5D-9B3FF7579834}"/>
    <cellStyle name="桁区切り 3" xfId="20" xr:uid="{9F116AD0-BC10-408D-9DAB-7A30D57B150D}"/>
    <cellStyle name="標準" xfId="0" builtinId="0"/>
    <cellStyle name="標準 11" xfId="4" xr:uid="{00000000-0005-0000-0000-000004000000}"/>
    <cellStyle name="標準 2" xfId="5" xr:uid="{00000000-0005-0000-0000-000005000000}"/>
    <cellStyle name="標準 2 2" xfId="6" xr:uid="{00000000-0005-0000-0000-000006000000}"/>
    <cellStyle name="標準 2 2 2" xfId="18" xr:uid="{720468CC-F354-4595-9BA7-4B7822D60B5D}"/>
    <cellStyle name="標準 2 3" xfId="16" xr:uid="{B0DBF028-EE23-486B-84A8-4D262B370EBB}"/>
    <cellStyle name="標準 2 4" xfId="7" xr:uid="{00000000-0005-0000-0000-000007000000}"/>
    <cellStyle name="標準 3" xfId="8" xr:uid="{00000000-0005-0000-0000-000008000000}"/>
    <cellStyle name="標準 3 2" xfId="9" xr:uid="{00000000-0005-0000-0000-000009000000}"/>
    <cellStyle name="標準 3 2 2" xfId="10" xr:uid="{00000000-0005-0000-0000-00000A000000}"/>
    <cellStyle name="標準 3 3" xfId="15" xr:uid="{00000000-0005-0000-0000-00000B000000}"/>
    <cellStyle name="標準 3 4" xfId="22" xr:uid="{D93E563C-A50A-438F-AA8F-2018689A4BB7}"/>
    <cellStyle name="標準 4" xfId="11" xr:uid="{00000000-0005-0000-0000-00000C000000}"/>
    <cellStyle name="標準 5" xfId="17" xr:uid="{09B021C8-2395-4456-9DFF-5E5030925657}"/>
    <cellStyle name="標準 6" xfId="23" xr:uid="{081420FB-F3AE-4CD3-B000-943F3C57353D}"/>
    <cellStyle name="標準 7" xfId="12" xr:uid="{00000000-0005-0000-0000-00000D000000}"/>
    <cellStyle name="標準 8" xfId="13" xr:uid="{00000000-0005-0000-0000-00000E000000}"/>
    <cellStyle name="標準_⑤参考様式11,12号別紙(収支実績報告書（支援交付金））" xfId="14" xr:uid="{00000000-0005-0000-0000-00000F000000}"/>
  </cellStyles>
  <dxfs count="2">
    <dxf>
      <font>
        <color rgb="FFFF0000"/>
      </font>
    </dxf>
    <dxf>
      <fill>
        <patternFill>
          <bgColor rgb="FFFF0000"/>
        </patternFill>
      </fill>
    </dxf>
  </dxfs>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111679</xdr:colOff>
      <xdr:row>112</xdr:row>
      <xdr:rowOff>7664</xdr:rowOff>
    </xdr:from>
    <xdr:to>
      <xdr:col>59</xdr:col>
      <xdr:colOff>138125</xdr:colOff>
      <xdr:row>141</xdr:row>
      <xdr:rowOff>151070</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0240" y="8801452"/>
          <a:ext cx="10713136" cy="7118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8</xdr:row>
          <xdr:rowOff>9525</xdr:rowOff>
        </xdr:from>
        <xdr:to>
          <xdr:col>3</xdr:col>
          <xdr:colOff>1047750</xdr:colOff>
          <xdr:row>10</xdr:row>
          <xdr:rowOff>19050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E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11</xdr:row>
          <xdr:rowOff>133350</xdr:rowOff>
        </xdr:from>
        <xdr:to>
          <xdr:col>3</xdr:col>
          <xdr:colOff>1123950</xdr:colOff>
          <xdr:row>14</xdr:row>
          <xdr:rowOff>57150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E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19</xdr:row>
          <xdr:rowOff>9525</xdr:rowOff>
        </xdr:from>
        <xdr:to>
          <xdr:col>3</xdr:col>
          <xdr:colOff>1038225</xdr:colOff>
          <xdr:row>21</xdr:row>
          <xdr:rowOff>28575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E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22</xdr:row>
          <xdr:rowOff>142875</xdr:rowOff>
        </xdr:from>
        <xdr:to>
          <xdr:col>3</xdr:col>
          <xdr:colOff>1123950</xdr:colOff>
          <xdr:row>25</xdr:row>
          <xdr:rowOff>66675</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E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9525</xdr:rowOff>
        </xdr:from>
        <xdr:to>
          <xdr:col>3</xdr:col>
          <xdr:colOff>1047750</xdr:colOff>
          <xdr:row>33</xdr:row>
          <xdr:rowOff>28575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E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36</xdr:row>
          <xdr:rowOff>152400</xdr:rowOff>
        </xdr:from>
        <xdr:to>
          <xdr:col>3</xdr:col>
          <xdr:colOff>1133475</xdr:colOff>
          <xdr:row>39</xdr:row>
          <xdr:rowOff>66675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E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15</xdr:row>
          <xdr:rowOff>9525</xdr:rowOff>
        </xdr:from>
        <xdr:to>
          <xdr:col>8</xdr:col>
          <xdr:colOff>1038225</xdr:colOff>
          <xdr:row>17</xdr:row>
          <xdr:rowOff>28575</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E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18</xdr:row>
          <xdr:rowOff>142875</xdr:rowOff>
        </xdr:from>
        <xdr:to>
          <xdr:col>8</xdr:col>
          <xdr:colOff>1123950</xdr:colOff>
          <xdr:row>21</xdr:row>
          <xdr:rowOff>57150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E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23</xdr:row>
          <xdr:rowOff>142875</xdr:rowOff>
        </xdr:from>
        <xdr:to>
          <xdr:col>8</xdr:col>
          <xdr:colOff>1123950</xdr:colOff>
          <xdr:row>26</xdr:row>
          <xdr:rowOff>57150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E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35</xdr:row>
          <xdr:rowOff>142875</xdr:rowOff>
        </xdr:from>
        <xdr:to>
          <xdr:col>8</xdr:col>
          <xdr:colOff>1123950</xdr:colOff>
          <xdr:row>38</xdr:row>
          <xdr:rowOff>57150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E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87C0B-87EE-41C3-9A64-FCDF3B4783AC}">
  <sheetPr>
    <tabColor rgb="FFFFFF00"/>
  </sheetPr>
  <dimension ref="A1:CC47"/>
  <sheetViews>
    <sheetView showGridLines="0" tabSelected="1" view="pageBreakPreview" zoomScaleNormal="85" zoomScaleSheetLayoutView="100" workbookViewId="0">
      <selection activeCell="AF6" sqref="AF6:AK6"/>
    </sheetView>
  </sheetViews>
  <sheetFormatPr defaultRowHeight="12" x14ac:dyDescent="0.15"/>
  <cols>
    <col min="1" max="1" width="3.125" style="353" customWidth="1"/>
    <col min="2" max="34" width="2.5" style="353" customWidth="1"/>
    <col min="35" max="35" width="3" style="353" customWidth="1"/>
    <col min="36" max="43" width="2.5" style="353" customWidth="1"/>
    <col min="44" max="44" width="6.375" style="353" bestFit="1" customWidth="1"/>
    <col min="45" max="45" width="5.875" style="353" customWidth="1"/>
    <col min="46" max="93" width="2.625" style="353" customWidth="1"/>
    <col min="94" max="256" width="9" style="353"/>
    <col min="257" max="257" width="3.125" style="353" customWidth="1"/>
    <col min="258" max="332" width="2.5" style="353" customWidth="1"/>
    <col min="333" max="512" width="9" style="353"/>
    <col min="513" max="513" width="3.125" style="353" customWidth="1"/>
    <col min="514" max="588" width="2.5" style="353" customWidth="1"/>
    <col min="589" max="768" width="9" style="353"/>
    <col min="769" max="769" width="3.125" style="353" customWidth="1"/>
    <col min="770" max="844" width="2.5" style="353" customWidth="1"/>
    <col min="845" max="1024" width="9" style="353"/>
    <col min="1025" max="1025" width="3.125" style="353" customWidth="1"/>
    <col min="1026" max="1100" width="2.5" style="353" customWidth="1"/>
    <col min="1101" max="1280" width="9" style="353"/>
    <col min="1281" max="1281" width="3.125" style="353" customWidth="1"/>
    <col min="1282" max="1356" width="2.5" style="353" customWidth="1"/>
    <col min="1357" max="1536" width="9" style="353"/>
    <col min="1537" max="1537" width="3.125" style="353" customWidth="1"/>
    <col min="1538" max="1612" width="2.5" style="353" customWidth="1"/>
    <col min="1613" max="1792" width="9" style="353"/>
    <col min="1793" max="1793" width="3.125" style="353" customWidth="1"/>
    <col min="1794" max="1868" width="2.5" style="353" customWidth="1"/>
    <col min="1869" max="2048" width="9" style="353"/>
    <col min="2049" max="2049" width="3.125" style="353" customWidth="1"/>
    <col min="2050" max="2124" width="2.5" style="353" customWidth="1"/>
    <col min="2125" max="2304" width="9" style="353"/>
    <col min="2305" max="2305" width="3.125" style="353" customWidth="1"/>
    <col min="2306" max="2380" width="2.5" style="353" customWidth="1"/>
    <col min="2381" max="2560" width="9" style="353"/>
    <col min="2561" max="2561" width="3.125" style="353" customWidth="1"/>
    <col min="2562" max="2636" width="2.5" style="353" customWidth="1"/>
    <col min="2637" max="2816" width="9" style="353"/>
    <col min="2817" max="2817" width="3.125" style="353" customWidth="1"/>
    <col min="2818" max="2892" width="2.5" style="353" customWidth="1"/>
    <col min="2893" max="3072" width="9" style="353"/>
    <col min="3073" max="3073" width="3.125" style="353" customWidth="1"/>
    <col min="3074" max="3148" width="2.5" style="353" customWidth="1"/>
    <col min="3149" max="3328" width="9" style="353"/>
    <col min="3329" max="3329" width="3.125" style="353" customWidth="1"/>
    <col min="3330" max="3404" width="2.5" style="353" customWidth="1"/>
    <col min="3405" max="3584" width="9" style="353"/>
    <col min="3585" max="3585" width="3.125" style="353" customWidth="1"/>
    <col min="3586" max="3660" width="2.5" style="353" customWidth="1"/>
    <col min="3661" max="3840" width="9" style="353"/>
    <col min="3841" max="3841" width="3.125" style="353" customWidth="1"/>
    <col min="3842" max="3916" width="2.5" style="353" customWidth="1"/>
    <col min="3917" max="4096" width="9" style="353"/>
    <col min="4097" max="4097" width="3.125" style="353" customWidth="1"/>
    <col min="4098" max="4172" width="2.5" style="353" customWidth="1"/>
    <col min="4173" max="4352" width="9" style="353"/>
    <col min="4353" max="4353" width="3.125" style="353" customWidth="1"/>
    <col min="4354" max="4428" width="2.5" style="353" customWidth="1"/>
    <col min="4429" max="4608" width="9" style="353"/>
    <col min="4609" max="4609" width="3.125" style="353" customWidth="1"/>
    <col min="4610" max="4684" width="2.5" style="353" customWidth="1"/>
    <col min="4685" max="4864" width="9" style="353"/>
    <col min="4865" max="4865" width="3.125" style="353" customWidth="1"/>
    <col min="4866" max="4940" width="2.5" style="353" customWidth="1"/>
    <col min="4941" max="5120" width="9" style="353"/>
    <col min="5121" max="5121" width="3.125" style="353" customWidth="1"/>
    <col min="5122" max="5196" width="2.5" style="353" customWidth="1"/>
    <col min="5197" max="5376" width="9" style="353"/>
    <col min="5377" max="5377" width="3.125" style="353" customWidth="1"/>
    <col min="5378" max="5452" width="2.5" style="353" customWidth="1"/>
    <col min="5453" max="5632" width="9" style="353"/>
    <col min="5633" max="5633" width="3.125" style="353" customWidth="1"/>
    <col min="5634" max="5708" width="2.5" style="353" customWidth="1"/>
    <col min="5709" max="5888" width="9" style="353"/>
    <col min="5889" max="5889" width="3.125" style="353" customWidth="1"/>
    <col min="5890" max="5964" width="2.5" style="353" customWidth="1"/>
    <col min="5965" max="6144" width="9" style="353"/>
    <col min="6145" max="6145" width="3.125" style="353" customWidth="1"/>
    <col min="6146" max="6220" width="2.5" style="353" customWidth="1"/>
    <col min="6221" max="6400" width="9" style="353"/>
    <col min="6401" max="6401" width="3.125" style="353" customWidth="1"/>
    <col min="6402" max="6476" width="2.5" style="353" customWidth="1"/>
    <col min="6477" max="6656" width="9" style="353"/>
    <col min="6657" max="6657" width="3.125" style="353" customWidth="1"/>
    <col min="6658" max="6732" width="2.5" style="353" customWidth="1"/>
    <col min="6733" max="6912" width="9" style="353"/>
    <col min="6913" max="6913" width="3.125" style="353" customWidth="1"/>
    <col min="6914" max="6988" width="2.5" style="353" customWidth="1"/>
    <col min="6989" max="7168" width="9" style="353"/>
    <col min="7169" max="7169" width="3.125" style="353" customWidth="1"/>
    <col min="7170" max="7244" width="2.5" style="353" customWidth="1"/>
    <col min="7245" max="7424" width="9" style="353"/>
    <col min="7425" max="7425" width="3.125" style="353" customWidth="1"/>
    <col min="7426" max="7500" width="2.5" style="353" customWidth="1"/>
    <col min="7501" max="7680" width="9" style="353"/>
    <col min="7681" max="7681" width="3.125" style="353" customWidth="1"/>
    <col min="7682" max="7756" width="2.5" style="353" customWidth="1"/>
    <col min="7757" max="7936" width="9" style="353"/>
    <col min="7937" max="7937" width="3.125" style="353" customWidth="1"/>
    <col min="7938" max="8012" width="2.5" style="353" customWidth="1"/>
    <col min="8013" max="8192" width="9" style="353"/>
    <col min="8193" max="8193" width="3.125" style="353" customWidth="1"/>
    <col min="8194" max="8268" width="2.5" style="353" customWidth="1"/>
    <col min="8269" max="8448" width="9" style="353"/>
    <col min="8449" max="8449" width="3.125" style="353" customWidth="1"/>
    <col min="8450" max="8524" width="2.5" style="353" customWidth="1"/>
    <col min="8525" max="8704" width="9" style="353"/>
    <col min="8705" max="8705" width="3.125" style="353" customWidth="1"/>
    <col min="8706" max="8780" width="2.5" style="353" customWidth="1"/>
    <col min="8781" max="8960" width="9" style="353"/>
    <col min="8961" max="8961" width="3.125" style="353" customWidth="1"/>
    <col min="8962" max="9036" width="2.5" style="353" customWidth="1"/>
    <col min="9037" max="9216" width="9" style="353"/>
    <col min="9217" max="9217" width="3.125" style="353" customWidth="1"/>
    <col min="9218" max="9292" width="2.5" style="353" customWidth="1"/>
    <col min="9293" max="9472" width="9" style="353"/>
    <col min="9473" max="9473" width="3.125" style="353" customWidth="1"/>
    <col min="9474" max="9548" width="2.5" style="353" customWidth="1"/>
    <col min="9549" max="9728" width="9" style="353"/>
    <col min="9729" max="9729" width="3.125" style="353" customWidth="1"/>
    <col min="9730" max="9804" width="2.5" style="353" customWidth="1"/>
    <col min="9805" max="9984" width="9" style="353"/>
    <col min="9985" max="9985" width="3.125" style="353" customWidth="1"/>
    <col min="9986" max="10060" width="2.5" style="353" customWidth="1"/>
    <col min="10061" max="10240" width="9" style="353"/>
    <col min="10241" max="10241" width="3.125" style="353" customWidth="1"/>
    <col min="10242" max="10316" width="2.5" style="353" customWidth="1"/>
    <col min="10317" max="10496" width="9" style="353"/>
    <col min="10497" max="10497" width="3.125" style="353" customWidth="1"/>
    <col min="10498" max="10572" width="2.5" style="353" customWidth="1"/>
    <col min="10573" max="10752" width="9" style="353"/>
    <col min="10753" max="10753" width="3.125" style="353" customWidth="1"/>
    <col min="10754" max="10828" width="2.5" style="353" customWidth="1"/>
    <col min="10829" max="11008" width="9" style="353"/>
    <col min="11009" max="11009" width="3.125" style="353" customWidth="1"/>
    <col min="11010" max="11084" width="2.5" style="353" customWidth="1"/>
    <col min="11085" max="11264" width="9" style="353"/>
    <col min="11265" max="11265" width="3.125" style="353" customWidth="1"/>
    <col min="11266" max="11340" width="2.5" style="353" customWidth="1"/>
    <col min="11341" max="11520" width="9" style="353"/>
    <col min="11521" max="11521" width="3.125" style="353" customWidth="1"/>
    <col min="11522" max="11596" width="2.5" style="353" customWidth="1"/>
    <col min="11597" max="11776" width="9" style="353"/>
    <col min="11777" max="11777" width="3.125" style="353" customWidth="1"/>
    <col min="11778" max="11852" width="2.5" style="353" customWidth="1"/>
    <col min="11853" max="12032" width="9" style="353"/>
    <col min="12033" max="12033" width="3.125" style="353" customWidth="1"/>
    <col min="12034" max="12108" width="2.5" style="353" customWidth="1"/>
    <col min="12109" max="12288" width="9" style="353"/>
    <col min="12289" max="12289" width="3.125" style="353" customWidth="1"/>
    <col min="12290" max="12364" width="2.5" style="353" customWidth="1"/>
    <col min="12365" max="12544" width="9" style="353"/>
    <col min="12545" max="12545" width="3.125" style="353" customWidth="1"/>
    <col min="12546" max="12620" width="2.5" style="353" customWidth="1"/>
    <col min="12621" max="12800" width="9" style="353"/>
    <col min="12801" max="12801" width="3.125" style="353" customWidth="1"/>
    <col min="12802" max="12876" width="2.5" style="353" customWidth="1"/>
    <col min="12877" max="13056" width="9" style="353"/>
    <col min="13057" max="13057" width="3.125" style="353" customWidth="1"/>
    <col min="13058" max="13132" width="2.5" style="353" customWidth="1"/>
    <col min="13133" max="13312" width="9" style="353"/>
    <col min="13313" max="13313" width="3.125" style="353" customWidth="1"/>
    <col min="13314" max="13388" width="2.5" style="353" customWidth="1"/>
    <col min="13389" max="13568" width="9" style="353"/>
    <col min="13569" max="13569" width="3.125" style="353" customWidth="1"/>
    <col min="13570" max="13644" width="2.5" style="353" customWidth="1"/>
    <col min="13645" max="13824" width="9" style="353"/>
    <col min="13825" max="13825" width="3.125" style="353" customWidth="1"/>
    <col min="13826" max="13900" width="2.5" style="353" customWidth="1"/>
    <col min="13901" max="14080" width="9" style="353"/>
    <col min="14081" max="14081" width="3.125" style="353" customWidth="1"/>
    <col min="14082" max="14156" width="2.5" style="353" customWidth="1"/>
    <col min="14157" max="14336" width="9" style="353"/>
    <col min="14337" max="14337" width="3.125" style="353" customWidth="1"/>
    <col min="14338" max="14412" width="2.5" style="353" customWidth="1"/>
    <col min="14413" max="14592" width="9" style="353"/>
    <col min="14593" max="14593" width="3.125" style="353" customWidth="1"/>
    <col min="14594" max="14668" width="2.5" style="353" customWidth="1"/>
    <col min="14669" max="14848" width="9" style="353"/>
    <col min="14849" max="14849" width="3.125" style="353" customWidth="1"/>
    <col min="14850" max="14924" width="2.5" style="353" customWidth="1"/>
    <col min="14925" max="15104" width="9" style="353"/>
    <col min="15105" max="15105" width="3.125" style="353" customWidth="1"/>
    <col min="15106" max="15180" width="2.5" style="353" customWidth="1"/>
    <col min="15181" max="15360" width="9" style="353"/>
    <col min="15361" max="15361" width="3.125" style="353" customWidth="1"/>
    <col min="15362" max="15436" width="2.5" style="353" customWidth="1"/>
    <col min="15437" max="15616" width="9" style="353"/>
    <col min="15617" max="15617" width="3.125" style="353" customWidth="1"/>
    <col min="15618" max="15692" width="2.5" style="353" customWidth="1"/>
    <col min="15693" max="15872" width="9" style="353"/>
    <col min="15873" max="15873" width="3.125" style="353" customWidth="1"/>
    <col min="15874" max="15948" width="2.5" style="353" customWidth="1"/>
    <col min="15949" max="16128" width="9" style="353"/>
    <col min="16129" max="16129" width="3.125" style="353" customWidth="1"/>
    <col min="16130" max="16204" width="2.5" style="353" customWidth="1"/>
    <col min="16205" max="16384" width="9" style="353"/>
  </cols>
  <sheetData>
    <row r="1" spans="1:81" ht="17.25" customHeight="1" x14ac:dyDescent="0.15">
      <c r="A1" s="446"/>
      <c r="B1" s="446"/>
      <c r="C1" s="446"/>
      <c r="D1" s="446"/>
      <c r="E1" s="446"/>
      <c r="F1" s="446"/>
      <c r="G1" s="446"/>
      <c r="H1" s="446"/>
      <c r="I1" s="446"/>
      <c r="J1" s="446"/>
      <c r="K1" s="446"/>
      <c r="Z1" s="447"/>
      <c r="AA1" s="447"/>
      <c r="AB1" s="447"/>
      <c r="AC1" s="447"/>
      <c r="AD1" s="447"/>
      <c r="AE1" s="447"/>
      <c r="AF1" s="447"/>
      <c r="AG1" s="447"/>
      <c r="AH1" s="447"/>
      <c r="AI1" s="447"/>
      <c r="AJ1" s="447"/>
      <c r="AK1" s="447"/>
      <c r="AM1" s="353" t="s">
        <v>619</v>
      </c>
      <c r="AN1" s="353">
        <v>7</v>
      </c>
      <c r="AO1" s="353">
        <v>1</v>
      </c>
      <c r="AP1" s="353">
        <v>1</v>
      </c>
      <c r="AR1" s="354"/>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48"/>
      <c r="BY1" s="448"/>
      <c r="BZ1" s="448"/>
      <c r="CA1" s="448"/>
      <c r="CB1" s="448"/>
      <c r="CC1" s="448"/>
    </row>
    <row r="2" spans="1:81" ht="17.25" customHeight="1" x14ac:dyDescent="0.15">
      <c r="A2" s="449"/>
      <c r="B2" s="449"/>
      <c r="C2" s="449"/>
      <c r="D2" s="449"/>
      <c r="E2" s="449"/>
      <c r="F2" s="449"/>
      <c r="G2" s="449"/>
      <c r="H2" s="449"/>
      <c r="I2" s="449"/>
      <c r="J2" s="449"/>
      <c r="K2" s="449"/>
      <c r="L2" s="355"/>
      <c r="M2" s="355"/>
      <c r="N2" s="355"/>
      <c r="O2" s="355"/>
      <c r="P2" s="355"/>
      <c r="Q2" s="355"/>
      <c r="R2" s="355"/>
      <c r="S2" s="355"/>
      <c r="T2" s="355"/>
      <c r="U2" s="355"/>
      <c r="V2" s="355"/>
      <c r="W2" s="355"/>
      <c r="X2" s="355"/>
      <c r="Y2" s="355"/>
      <c r="Z2" s="355"/>
      <c r="AA2" s="450" t="s">
        <v>620</v>
      </c>
      <c r="AB2" s="450"/>
      <c r="AC2" s="451"/>
      <c r="AD2" s="451"/>
      <c r="AE2" s="356" t="s">
        <v>621</v>
      </c>
      <c r="AF2" s="451"/>
      <c r="AG2" s="451"/>
      <c r="AH2" s="356" t="s">
        <v>622</v>
      </c>
      <c r="AI2" s="451"/>
      <c r="AJ2" s="451"/>
      <c r="AK2" s="356" t="s">
        <v>623</v>
      </c>
      <c r="AN2" s="353">
        <v>8</v>
      </c>
      <c r="AO2" s="353">
        <v>2</v>
      </c>
      <c r="AP2" s="353">
        <v>2</v>
      </c>
      <c r="AR2" s="354"/>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48"/>
      <c r="BY2" s="448"/>
      <c r="BZ2" s="448"/>
      <c r="CA2" s="448"/>
      <c r="CB2" s="448"/>
      <c r="CC2" s="448"/>
    </row>
    <row r="3" spans="1:81" ht="17.25" customHeight="1" x14ac:dyDescent="0.15">
      <c r="A3" s="357"/>
      <c r="B3" s="357"/>
      <c r="C3" s="357"/>
      <c r="D3" s="357"/>
      <c r="E3" s="357"/>
      <c r="F3" s="357"/>
      <c r="G3" s="357"/>
      <c r="H3" s="357"/>
      <c r="I3" s="357"/>
      <c r="J3" s="357"/>
      <c r="K3" s="357"/>
      <c r="L3" s="355"/>
      <c r="M3" s="355"/>
      <c r="N3" s="355"/>
      <c r="O3" s="355"/>
      <c r="P3" s="355"/>
      <c r="Q3" s="355"/>
      <c r="R3" s="355"/>
      <c r="S3" s="355"/>
      <c r="T3" s="355"/>
      <c r="U3" s="355"/>
      <c r="V3" s="355"/>
      <c r="W3" s="355"/>
      <c r="X3" s="355"/>
      <c r="Y3" s="355"/>
      <c r="Z3" s="355"/>
      <c r="AA3" s="358"/>
      <c r="AB3" s="358"/>
      <c r="AC3" s="358"/>
      <c r="AD3" s="358"/>
      <c r="AF3" s="358"/>
      <c r="AG3" s="358"/>
      <c r="AH3" s="358"/>
      <c r="AI3" s="358"/>
      <c r="AJ3" s="358"/>
      <c r="AK3" s="358"/>
      <c r="AN3" s="353">
        <v>9</v>
      </c>
      <c r="AO3" s="353">
        <v>3</v>
      </c>
      <c r="AP3" s="353">
        <v>3</v>
      </c>
      <c r="AR3" s="354"/>
    </row>
    <row r="4" spans="1:81" ht="26.25" customHeight="1" x14ac:dyDescent="0.15">
      <c r="A4" s="453" t="s">
        <v>624</v>
      </c>
      <c r="B4" s="453"/>
      <c r="C4" s="453"/>
      <c r="D4" s="453"/>
      <c r="E4" s="454" t="s">
        <v>625</v>
      </c>
      <c r="F4" s="454"/>
      <c r="G4" s="454"/>
      <c r="H4" s="454"/>
      <c r="I4" s="360" t="s">
        <v>618</v>
      </c>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2"/>
      <c r="AN4" s="353">
        <v>10</v>
      </c>
      <c r="AO4" s="353">
        <v>4</v>
      </c>
      <c r="AP4" s="353">
        <v>4</v>
      </c>
      <c r="AR4" s="354"/>
      <c r="AS4" s="455"/>
      <c r="AT4" s="455"/>
      <c r="AU4" s="455"/>
      <c r="AV4" s="455"/>
      <c r="AW4" s="455"/>
      <c r="AX4" s="455"/>
      <c r="AY4" s="455"/>
      <c r="AZ4" s="455"/>
      <c r="BA4" s="455"/>
      <c r="BB4" s="455"/>
      <c r="BC4" s="455"/>
      <c r="BD4" s="455"/>
      <c r="BE4" s="455"/>
      <c r="BF4" s="455"/>
      <c r="BG4" s="455"/>
      <c r="BH4" s="455"/>
      <c r="BI4" s="455"/>
      <c r="BJ4" s="455"/>
      <c r="BK4" s="455"/>
      <c r="BL4" s="455"/>
      <c r="BM4" s="455"/>
      <c r="BN4" s="455"/>
      <c r="BO4" s="455"/>
      <c r="BP4" s="455"/>
      <c r="BQ4" s="455"/>
      <c r="BR4" s="455"/>
      <c r="BS4" s="455"/>
      <c r="BT4" s="455"/>
      <c r="BU4" s="455"/>
      <c r="BV4" s="455"/>
      <c r="BW4" s="455"/>
      <c r="BX4" s="455"/>
      <c r="BY4" s="455"/>
      <c r="BZ4" s="455"/>
      <c r="CA4" s="455"/>
      <c r="CB4" s="455"/>
      <c r="CC4" s="455"/>
    </row>
    <row r="5" spans="1:81" ht="26.25" customHeight="1" x14ac:dyDescent="0.15">
      <c r="A5" s="363"/>
      <c r="B5" s="363"/>
      <c r="C5" s="363"/>
      <c r="D5" s="363"/>
      <c r="E5" s="363"/>
      <c r="F5" s="363"/>
      <c r="G5" s="363"/>
      <c r="H5" s="363"/>
      <c r="I5" s="363"/>
      <c r="J5" s="361"/>
      <c r="K5" s="361"/>
      <c r="L5" s="361"/>
      <c r="M5" s="361"/>
      <c r="N5" s="361"/>
      <c r="O5" s="361"/>
      <c r="P5" s="361"/>
      <c r="Q5" s="361"/>
      <c r="R5" s="361"/>
      <c r="S5" s="361"/>
      <c r="T5" s="361"/>
      <c r="U5" s="361"/>
      <c r="V5" s="361"/>
      <c r="W5" s="362"/>
      <c r="X5" s="364"/>
      <c r="Y5" s="364"/>
      <c r="Z5" s="456"/>
      <c r="AA5" s="456"/>
      <c r="AB5" s="456"/>
      <c r="AC5" s="456"/>
      <c r="AD5" s="456"/>
      <c r="AE5" s="456"/>
      <c r="AF5" s="456"/>
      <c r="AG5" s="455" t="s">
        <v>626</v>
      </c>
      <c r="AH5" s="455"/>
      <c r="AI5" s="455"/>
      <c r="AJ5" s="455"/>
      <c r="AK5" s="365"/>
      <c r="AN5" s="353">
        <v>11</v>
      </c>
      <c r="AO5" s="353">
        <v>5</v>
      </c>
      <c r="AP5" s="353">
        <v>5</v>
      </c>
      <c r="AR5" s="354"/>
      <c r="AS5" s="455"/>
      <c r="AT5" s="455"/>
      <c r="AU5" s="455"/>
      <c r="AV5" s="455"/>
      <c r="AW5" s="455"/>
      <c r="AX5" s="455"/>
      <c r="AY5" s="455"/>
      <c r="AZ5" s="455"/>
      <c r="BA5" s="455"/>
      <c r="BB5" s="455"/>
      <c r="BC5" s="455"/>
      <c r="BD5" s="455"/>
      <c r="BE5" s="455"/>
      <c r="BF5" s="455"/>
      <c r="BG5" s="455"/>
      <c r="BH5" s="455"/>
      <c r="BI5" s="455"/>
      <c r="BJ5" s="455"/>
      <c r="BK5" s="455"/>
      <c r="BL5" s="455"/>
      <c r="BM5" s="455"/>
      <c r="BN5" s="455"/>
      <c r="BO5" s="455"/>
      <c r="BP5" s="455"/>
      <c r="BQ5" s="455"/>
      <c r="BR5" s="455"/>
      <c r="BS5" s="455"/>
      <c r="BT5" s="455"/>
      <c r="BU5" s="455"/>
      <c r="BV5" s="455"/>
      <c r="BW5" s="455"/>
      <c r="BX5" s="455"/>
      <c r="BY5" s="455"/>
      <c r="BZ5" s="455"/>
      <c r="CA5" s="455"/>
      <c r="CB5" s="455"/>
      <c r="CC5" s="455"/>
    </row>
    <row r="6" spans="1:81" ht="26.25" customHeight="1" x14ac:dyDescent="0.15">
      <c r="A6" s="361"/>
      <c r="B6" s="361"/>
      <c r="C6" s="361"/>
      <c r="D6" s="361"/>
      <c r="E6" s="361"/>
      <c r="F6" s="361"/>
      <c r="G6" s="361"/>
      <c r="H6" s="361"/>
      <c r="I6" s="361"/>
      <c r="J6" s="361"/>
      <c r="K6" s="361"/>
      <c r="L6" s="361"/>
      <c r="M6" s="361"/>
      <c r="N6" s="361"/>
      <c r="O6" s="361"/>
      <c r="P6" s="361"/>
      <c r="Q6" s="361"/>
      <c r="R6" s="361"/>
      <c r="S6" s="361"/>
      <c r="T6" s="361"/>
      <c r="U6" s="361"/>
      <c r="V6" s="361"/>
      <c r="W6" s="362"/>
      <c r="X6" s="361"/>
      <c r="Y6" s="361"/>
      <c r="Z6" s="455" t="s">
        <v>627</v>
      </c>
      <c r="AA6" s="455"/>
      <c r="AB6" s="455"/>
      <c r="AC6" s="455"/>
      <c r="AD6" s="455"/>
      <c r="AE6" s="455"/>
      <c r="AF6" s="457"/>
      <c r="AG6" s="457"/>
      <c r="AH6" s="457"/>
      <c r="AI6" s="457"/>
      <c r="AJ6" s="457"/>
      <c r="AK6" s="457"/>
      <c r="AO6" s="353">
        <v>6</v>
      </c>
      <c r="AP6" s="353">
        <v>6</v>
      </c>
    </row>
    <row r="7" spans="1:81" ht="53.25" customHeight="1" x14ac:dyDescent="0.15">
      <c r="A7" s="355"/>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O7" s="353">
        <v>7</v>
      </c>
      <c r="AP7" s="353">
        <v>7</v>
      </c>
    </row>
    <row r="8" spans="1:81" ht="23.25" customHeight="1" x14ac:dyDescent="0.15">
      <c r="A8" s="458" t="s">
        <v>514</v>
      </c>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O8" s="353">
        <v>8</v>
      </c>
      <c r="AP8" s="353">
        <v>8</v>
      </c>
    </row>
    <row r="9" spans="1:81" ht="21.75" customHeight="1" x14ac:dyDescent="0.15">
      <c r="A9" s="355"/>
      <c r="B9" s="355"/>
      <c r="C9" s="355"/>
      <c r="D9" s="355"/>
      <c r="E9" s="355"/>
      <c r="F9" s="355"/>
      <c r="G9" s="355"/>
      <c r="H9" s="355"/>
      <c r="I9" s="355"/>
      <c r="J9" s="355"/>
      <c r="K9" s="355"/>
      <c r="L9" s="355"/>
      <c r="M9" s="355"/>
      <c r="N9" s="366"/>
      <c r="O9" s="366"/>
      <c r="P9" s="366"/>
      <c r="Q9" s="366"/>
      <c r="R9" s="366"/>
      <c r="S9" s="366"/>
      <c r="T9" s="366"/>
      <c r="U9" s="366"/>
      <c r="V9" s="366"/>
      <c r="W9" s="366"/>
      <c r="X9" s="366"/>
      <c r="Y9" s="366"/>
      <c r="Z9" s="366"/>
      <c r="AA9" s="366"/>
      <c r="AB9" s="366"/>
      <c r="AC9" s="366"/>
      <c r="AD9" s="366"/>
      <c r="AE9" s="366"/>
      <c r="AF9" s="366"/>
      <c r="AG9" s="366"/>
      <c r="AH9" s="366"/>
      <c r="AI9" s="355"/>
      <c r="AJ9" s="355"/>
      <c r="AO9" s="353">
        <v>9</v>
      </c>
      <c r="AP9" s="353">
        <v>9</v>
      </c>
    </row>
    <row r="10" spans="1:81" ht="56.25" customHeight="1" x14ac:dyDescent="0.15">
      <c r="A10" s="459" t="s">
        <v>772</v>
      </c>
      <c r="B10" s="459"/>
      <c r="C10" s="459"/>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O10" s="353">
        <v>10</v>
      </c>
      <c r="AP10" s="353">
        <v>10</v>
      </c>
    </row>
    <row r="11" spans="1:81" x14ac:dyDescent="0.15">
      <c r="A11" s="367"/>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55"/>
      <c r="AJ11" s="355"/>
      <c r="AO11" s="353">
        <v>11</v>
      </c>
      <c r="AP11" s="353">
        <v>11</v>
      </c>
    </row>
    <row r="12" spans="1:81" ht="17.25" customHeight="1" x14ac:dyDescent="0.15">
      <c r="A12" s="460"/>
      <c r="B12" s="460"/>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355"/>
      <c r="AJ12" s="355"/>
      <c r="AO12" s="353">
        <v>12</v>
      </c>
      <c r="AP12" s="353">
        <v>12</v>
      </c>
    </row>
    <row r="13" spans="1:81" ht="17.25" customHeight="1" x14ac:dyDescent="0.15">
      <c r="A13" s="452" t="s">
        <v>628</v>
      </c>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P13" s="353">
        <v>13</v>
      </c>
    </row>
    <row r="14" spans="1:81" ht="17.25" customHeight="1" x14ac:dyDescent="0.15">
      <c r="A14" s="460"/>
      <c r="B14" s="460"/>
      <c r="C14" s="460"/>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355"/>
      <c r="AJ14" s="355"/>
      <c r="AP14" s="353">
        <v>14</v>
      </c>
    </row>
    <row r="15" spans="1:81" ht="18.95" customHeight="1" x14ac:dyDescent="0.15">
      <c r="A15" s="454" t="s">
        <v>629</v>
      </c>
      <c r="B15" s="454"/>
      <c r="C15" s="454"/>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355"/>
      <c r="AJ15" s="355"/>
      <c r="AK15" s="355"/>
      <c r="AP15" s="353">
        <v>15</v>
      </c>
    </row>
    <row r="16" spans="1:81" ht="18.95" customHeight="1" x14ac:dyDescent="0.15">
      <c r="A16" s="355"/>
      <c r="B16" s="355"/>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P16" s="353">
        <v>16</v>
      </c>
    </row>
    <row r="17" spans="1:42" ht="18.95" customHeight="1" x14ac:dyDescent="0.15">
      <c r="A17" s="454" t="s">
        <v>630</v>
      </c>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355"/>
      <c r="AJ17" s="355"/>
      <c r="AK17" s="355"/>
      <c r="AP17" s="353">
        <v>17</v>
      </c>
    </row>
    <row r="18" spans="1:42" ht="18.95" customHeight="1" x14ac:dyDescent="0.15">
      <c r="A18" s="355"/>
      <c r="B18" s="355"/>
      <c r="C18" s="355"/>
      <c r="D18" s="355"/>
      <c r="E18" s="361" t="s">
        <v>631</v>
      </c>
      <c r="F18" s="360" t="s">
        <v>515</v>
      </c>
      <c r="G18" s="361"/>
      <c r="H18" s="361"/>
      <c r="I18" s="361"/>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P18" s="353">
        <v>18</v>
      </c>
    </row>
    <row r="19" spans="1:42" ht="18.95" customHeight="1" x14ac:dyDescent="0.15">
      <c r="A19" s="355"/>
      <c r="B19" s="355"/>
      <c r="C19" s="355"/>
      <c r="D19" s="355"/>
      <c r="E19" s="361" t="s">
        <v>632</v>
      </c>
      <c r="F19" s="360" t="s">
        <v>633</v>
      </c>
      <c r="G19" s="361"/>
      <c r="H19" s="361"/>
      <c r="I19" s="361"/>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P19" s="353">
        <v>19</v>
      </c>
    </row>
    <row r="20" spans="1:42" ht="18.95" customHeight="1" x14ac:dyDescent="0.15">
      <c r="A20" s="355"/>
      <c r="B20" s="355"/>
      <c r="C20" s="355"/>
      <c r="D20" s="355"/>
      <c r="E20" s="361" t="s">
        <v>631</v>
      </c>
      <c r="F20" s="360" t="s">
        <v>634</v>
      </c>
      <c r="G20" s="361"/>
      <c r="H20" s="361"/>
      <c r="I20" s="361"/>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P20" s="353">
        <v>20</v>
      </c>
    </row>
    <row r="21" spans="1:42" ht="18.95" customHeight="1" x14ac:dyDescent="0.15">
      <c r="A21" s="355"/>
      <c r="B21" s="355"/>
      <c r="C21" s="355"/>
      <c r="D21" s="355"/>
      <c r="E21" s="355"/>
      <c r="F21" s="361"/>
      <c r="G21" s="361"/>
      <c r="H21" s="361"/>
      <c r="I21" s="361"/>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P21" s="353">
        <v>21</v>
      </c>
    </row>
    <row r="22" spans="1:42" ht="18.95" customHeight="1" x14ac:dyDescent="0.15">
      <c r="A22" s="454" t="s">
        <v>635</v>
      </c>
      <c r="B22" s="454"/>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355"/>
      <c r="AJ22" s="355"/>
      <c r="AK22" s="355"/>
      <c r="AP22" s="353">
        <v>22</v>
      </c>
    </row>
    <row r="23" spans="1:42" ht="18.95" customHeight="1" x14ac:dyDescent="0.15">
      <c r="A23" s="355"/>
      <c r="B23" s="355"/>
      <c r="C23" s="355"/>
      <c r="D23" s="355"/>
      <c r="E23" s="355" t="s">
        <v>631</v>
      </c>
      <c r="F23" s="360" t="s">
        <v>636</v>
      </c>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P23" s="353">
        <v>23</v>
      </c>
    </row>
    <row r="24" spans="1:42" ht="18.75" customHeight="1" x14ac:dyDescent="0.15">
      <c r="A24" s="449"/>
      <c r="B24" s="449"/>
      <c r="C24" s="449"/>
      <c r="D24" s="449"/>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355"/>
      <c r="AJ24" s="355"/>
      <c r="AK24" s="355"/>
      <c r="AP24" s="353">
        <v>24</v>
      </c>
    </row>
    <row r="25" spans="1:42" ht="72" customHeight="1" x14ac:dyDescent="0.15">
      <c r="A25" s="355"/>
      <c r="B25" s="370"/>
      <c r="C25" s="370"/>
      <c r="D25" s="370"/>
      <c r="E25" s="462" t="s">
        <v>516</v>
      </c>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370"/>
      <c r="AK25" s="355"/>
      <c r="AP25" s="353">
        <v>25</v>
      </c>
    </row>
    <row r="26" spans="1:42" ht="17.25" customHeight="1" x14ac:dyDescent="0.15">
      <c r="A26" s="355"/>
      <c r="B26" s="370"/>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55"/>
      <c r="AP26" s="353">
        <v>26</v>
      </c>
    </row>
    <row r="27" spans="1:42" ht="17.25" customHeight="1" x14ac:dyDescent="0.15">
      <c r="A27" s="355"/>
      <c r="B27" s="370"/>
      <c r="C27" s="370"/>
      <c r="D27" s="370"/>
      <c r="E27" s="355" t="s">
        <v>631</v>
      </c>
      <c r="F27" s="371" t="s">
        <v>637</v>
      </c>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55"/>
      <c r="AP27" s="353">
        <v>27</v>
      </c>
    </row>
    <row r="28" spans="1:42" ht="17.25" customHeight="1" x14ac:dyDescent="0.15">
      <c r="A28" s="355"/>
      <c r="B28" s="355"/>
      <c r="C28" s="355"/>
      <c r="D28" s="355"/>
      <c r="E28" s="355"/>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P28" s="353">
        <v>28</v>
      </c>
    </row>
    <row r="29" spans="1:42" ht="17.25" customHeight="1" x14ac:dyDescent="0.15">
      <c r="A29" s="449" t="s">
        <v>638</v>
      </c>
      <c r="B29" s="449"/>
      <c r="C29" s="449"/>
      <c r="D29" s="449"/>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49"/>
      <c r="AE29" s="449"/>
      <c r="AF29" s="449"/>
      <c r="AG29" s="449"/>
      <c r="AH29" s="449"/>
      <c r="AI29" s="355"/>
      <c r="AJ29" s="355"/>
      <c r="AK29" s="355"/>
      <c r="AP29" s="353">
        <v>29</v>
      </c>
    </row>
    <row r="30" spans="1:42" ht="17.25" customHeight="1" x14ac:dyDescent="0.15">
      <c r="A30" s="461" t="s">
        <v>639</v>
      </c>
      <c r="B30" s="461"/>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361"/>
      <c r="AJ30" s="361"/>
      <c r="AK30" s="361"/>
      <c r="AP30" s="353">
        <v>30</v>
      </c>
    </row>
    <row r="31" spans="1:42" ht="17.25" customHeight="1" x14ac:dyDescent="0.15">
      <c r="A31" s="368"/>
      <c r="B31" s="368"/>
      <c r="C31" s="368"/>
      <c r="D31" s="368"/>
      <c r="E31" s="368"/>
      <c r="F31" s="368"/>
      <c r="G31" s="368"/>
      <c r="H31" s="368"/>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P31" s="353">
        <v>31</v>
      </c>
    </row>
    <row r="32" spans="1:42" ht="17.25" customHeight="1" x14ac:dyDescent="0.15">
      <c r="A32" s="368"/>
      <c r="B32" s="368"/>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row>
    <row r="33" spans="1:37" ht="17.25" customHeight="1" x14ac:dyDescent="0.15">
      <c r="A33" s="368"/>
      <c r="B33" s="368"/>
      <c r="C33" s="368"/>
      <c r="D33" s="368"/>
      <c r="E33" s="368"/>
      <c r="F33" s="368"/>
      <c r="G33" s="368"/>
      <c r="H33" s="368"/>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row>
    <row r="34" spans="1:37" ht="17.25" customHeight="1" x14ac:dyDescent="0.15">
      <c r="A34" s="368"/>
      <c r="B34" s="368"/>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row>
    <row r="35" spans="1:37" ht="17.25" customHeight="1" x14ac:dyDescent="0.15">
      <c r="A35" s="368"/>
      <c r="B35" s="368"/>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row>
    <row r="36" spans="1:37" ht="17.25" customHeight="1" x14ac:dyDescent="0.15">
      <c r="A36" s="369"/>
      <c r="B36" s="369"/>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row>
    <row r="37" spans="1:37" ht="17.25" customHeight="1" x14ac:dyDescent="0.15">
      <c r="A37" s="369"/>
      <c r="B37" s="369"/>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row>
    <row r="38" spans="1:37" ht="17.25" customHeight="1" x14ac:dyDescent="0.15">
      <c r="A38" s="369"/>
      <c r="B38" s="369"/>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row>
    <row r="39" spans="1:37" ht="17.25" customHeight="1" x14ac:dyDescent="0.15">
      <c r="A39" s="369"/>
      <c r="B39" s="369"/>
      <c r="C39" s="369"/>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row>
    <row r="40" spans="1:37" ht="17.25" customHeight="1" x14ac:dyDescent="0.15">
      <c r="A40" s="369"/>
      <c r="B40" s="369"/>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row>
    <row r="41" spans="1:37" ht="17.25" customHeight="1" x14ac:dyDescent="0.15">
      <c r="A41" s="369"/>
      <c r="B41" s="369"/>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row>
    <row r="42" spans="1:37" ht="17.25" customHeight="1" x14ac:dyDescent="0.15">
      <c r="A42" s="369"/>
      <c r="B42" s="369"/>
      <c r="C42" s="369"/>
      <c r="D42" s="369"/>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row>
    <row r="43" spans="1:37" ht="17.25" customHeight="1" x14ac:dyDescent="0.15">
      <c r="A43" s="369"/>
      <c r="B43" s="369"/>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row>
    <row r="44" spans="1:37" ht="17.25" customHeight="1" x14ac:dyDescent="0.15">
      <c r="A44" s="369"/>
      <c r="B44" s="369"/>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row>
    <row r="45" spans="1:37" ht="17.25" customHeight="1" x14ac:dyDescent="0.15">
      <c r="A45" s="369"/>
      <c r="B45" s="369"/>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row>
    <row r="46" spans="1:37" ht="17.25" customHeight="1" x14ac:dyDescent="0.15">
      <c r="A46" s="369"/>
      <c r="B46" s="369"/>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row>
    <row r="47" spans="1:37" ht="17.25" customHeight="1" x14ac:dyDescent="0.15"/>
  </sheetData>
  <mergeCells count="29">
    <mergeCell ref="A29:AH29"/>
    <mergeCell ref="A30:AH30"/>
    <mergeCell ref="A14:AH14"/>
    <mergeCell ref="A15:AH15"/>
    <mergeCell ref="A17:AH17"/>
    <mergeCell ref="A22:AH22"/>
    <mergeCell ref="A24:AH24"/>
    <mergeCell ref="E25:AI25"/>
    <mergeCell ref="A13:AK13"/>
    <mergeCell ref="A4:D4"/>
    <mergeCell ref="E4:H4"/>
    <mergeCell ref="AS4:CC4"/>
    <mergeCell ref="Z5:AF5"/>
    <mergeCell ref="AG5:AJ5"/>
    <mergeCell ref="AS5:CC5"/>
    <mergeCell ref="Z6:AE6"/>
    <mergeCell ref="AF6:AK6"/>
    <mergeCell ref="A8:AK8"/>
    <mergeCell ref="A10:AK10"/>
    <mergeCell ref="A12:AH12"/>
    <mergeCell ref="A1:K1"/>
    <mergeCell ref="Z1:AK1"/>
    <mergeCell ref="AS1:CC1"/>
    <mergeCell ref="A2:K2"/>
    <mergeCell ref="AA2:AB2"/>
    <mergeCell ref="AC2:AD2"/>
    <mergeCell ref="AF2:AG2"/>
    <mergeCell ref="AI2:AJ2"/>
    <mergeCell ref="AS2:CC2"/>
  </mergeCells>
  <phoneticPr fontId="3"/>
  <dataValidations count="3">
    <dataValidation type="list" allowBlank="1" showInputMessage="1" showErrorMessage="1" sqref="AI2:AJ2" xr:uid="{2328E0B1-478E-4980-84D9-F56B1799B1B7}">
      <formula1>$AP$1:$AP$31</formula1>
    </dataValidation>
    <dataValidation type="list" allowBlank="1" showInputMessage="1" showErrorMessage="1" sqref="AF2:AG2" xr:uid="{1DAAA169-93F0-47AE-9919-5FD0816BD8F4}">
      <formula1>$AO$1:$AO$12</formula1>
    </dataValidation>
    <dataValidation type="list" allowBlank="1" showInputMessage="1" showErrorMessage="1" sqref="AC2:AD2" xr:uid="{F37892F0-2E5B-45FD-9434-9EA3870E3D9A}">
      <formula1>$AN$1:$AN$5</formula1>
    </dataValidation>
  </dataValidations>
  <printOptions horizontalCentered="1"/>
  <pageMargins left="0.47244094488188981" right="0.27559055118110237" top="0.55118110236220474" bottom="0.43307086614173229"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7782EFD-D114-4F54-8B27-E200F33CDBAA}">
          <x14:formula1>
            <xm:f>$AM$1</xm:f>
          </x14:formula1>
          <xm:sqref>B65488:F65496 IX65488:JB65496 ST65488:SX65496 ACP65488:ACT65496 AML65488:AMP65496 AWH65488:AWL65496 BGD65488:BGH65496 BPZ65488:BQD65496 BZV65488:BZZ65496 CJR65488:CJV65496 CTN65488:CTR65496 DDJ65488:DDN65496 DNF65488:DNJ65496 DXB65488:DXF65496 EGX65488:EHB65496 EQT65488:EQX65496 FAP65488:FAT65496 FKL65488:FKP65496 FUH65488:FUL65496 GED65488:GEH65496 GNZ65488:GOD65496 GXV65488:GXZ65496 HHR65488:HHV65496 HRN65488:HRR65496 IBJ65488:IBN65496 ILF65488:ILJ65496 IVB65488:IVF65496 JEX65488:JFB65496 JOT65488:JOX65496 JYP65488:JYT65496 KIL65488:KIP65496 KSH65488:KSL65496 LCD65488:LCH65496 LLZ65488:LMD65496 LVV65488:LVZ65496 MFR65488:MFV65496 MPN65488:MPR65496 MZJ65488:MZN65496 NJF65488:NJJ65496 NTB65488:NTF65496 OCX65488:ODB65496 OMT65488:OMX65496 OWP65488:OWT65496 PGL65488:PGP65496 PQH65488:PQL65496 QAD65488:QAH65496 QJZ65488:QKD65496 QTV65488:QTZ65496 RDR65488:RDV65496 RNN65488:RNR65496 RXJ65488:RXN65496 SHF65488:SHJ65496 SRB65488:SRF65496 TAX65488:TBB65496 TKT65488:TKX65496 TUP65488:TUT65496 UEL65488:UEP65496 UOH65488:UOL65496 UYD65488:UYH65496 VHZ65488:VID65496 VRV65488:VRZ65496 WBR65488:WBV65496 WLN65488:WLR65496 WVJ65488:WVN65496 B131024:F131032 IX131024:JB131032 ST131024:SX131032 ACP131024:ACT131032 AML131024:AMP131032 AWH131024:AWL131032 BGD131024:BGH131032 BPZ131024:BQD131032 BZV131024:BZZ131032 CJR131024:CJV131032 CTN131024:CTR131032 DDJ131024:DDN131032 DNF131024:DNJ131032 DXB131024:DXF131032 EGX131024:EHB131032 EQT131024:EQX131032 FAP131024:FAT131032 FKL131024:FKP131032 FUH131024:FUL131032 GED131024:GEH131032 GNZ131024:GOD131032 GXV131024:GXZ131032 HHR131024:HHV131032 HRN131024:HRR131032 IBJ131024:IBN131032 ILF131024:ILJ131032 IVB131024:IVF131032 JEX131024:JFB131032 JOT131024:JOX131032 JYP131024:JYT131032 KIL131024:KIP131032 KSH131024:KSL131032 LCD131024:LCH131032 LLZ131024:LMD131032 LVV131024:LVZ131032 MFR131024:MFV131032 MPN131024:MPR131032 MZJ131024:MZN131032 NJF131024:NJJ131032 NTB131024:NTF131032 OCX131024:ODB131032 OMT131024:OMX131032 OWP131024:OWT131032 PGL131024:PGP131032 PQH131024:PQL131032 QAD131024:QAH131032 QJZ131024:QKD131032 QTV131024:QTZ131032 RDR131024:RDV131032 RNN131024:RNR131032 RXJ131024:RXN131032 SHF131024:SHJ131032 SRB131024:SRF131032 TAX131024:TBB131032 TKT131024:TKX131032 TUP131024:TUT131032 UEL131024:UEP131032 UOH131024:UOL131032 UYD131024:UYH131032 VHZ131024:VID131032 VRV131024:VRZ131032 WBR131024:WBV131032 WLN131024:WLR131032 WVJ131024:WVN131032 B196560:F196568 IX196560:JB196568 ST196560:SX196568 ACP196560:ACT196568 AML196560:AMP196568 AWH196560:AWL196568 BGD196560:BGH196568 BPZ196560:BQD196568 BZV196560:BZZ196568 CJR196560:CJV196568 CTN196560:CTR196568 DDJ196560:DDN196568 DNF196560:DNJ196568 DXB196560:DXF196568 EGX196560:EHB196568 EQT196560:EQX196568 FAP196560:FAT196568 FKL196560:FKP196568 FUH196560:FUL196568 GED196560:GEH196568 GNZ196560:GOD196568 GXV196560:GXZ196568 HHR196560:HHV196568 HRN196560:HRR196568 IBJ196560:IBN196568 ILF196560:ILJ196568 IVB196560:IVF196568 JEX196560:JFB196568 JOT196560:JOX196568 JYP196560:JYT196568 KIL196560:KIP196568 KSH196560:KSL196568 LCD196560:LCH196568 LLZ196560:LMD196568 LVV196560:LVZ196568 MFR196560:MFV196568 MPN196560:MPR196568 MZJ196560:MZN196568 NJF196560:NJJ196568 NTB196560:NTF196568 OCX196560:ODB196568 OMT196560:OMX196568 OWP196560:OWT196568 PGL196560:PGP196568 PQH196560:PQL196568 QAD196560:QAH196568 QJZ196560:QKD196568 QTV196560:QTZ196568 RDR196560:RDV196568 RNN196560:RNR196568 RXJ196560:RXN196568 SHF196560:SHJ196568 SRB196560:SRF196568 TAX196560:TBB196568 TKT196560:TKX196568 TUP196560:TUT196568 UEL196560:UEP196568 UOH196560:UOL196568 UYD196560:UYH196568 VHZ196560:VID196568 VRV196560:VRZ196568 WBR196560:WBV196568 WLN196560:WLR196568 WVJ196560:WVN196568 B262096:F262104 IX262096:JB262104 ST262096:SX262104 ACP262096:ACT262104 AML262096:AMP262104 AWH262096:AWL262104 BGD262096:BGH262104 BPZ262096:BQD262104 BZV262096:BZZ262104 CJR262096:CJV262104 CTN262096:CTR262104 DDJ262096:DDN262104 DNF262096:DNJ262104 DXB262096:DXF262104 EGX262096:EHB262104 EQT262096:EQX262104 FAP262096:FAT262104 FKL262096:FKP262104 FUH262096:FUL262104 GED262096:GEH262104 GNZ262096:GOD262104 GXV262096:GXZ262104 HHR262096:HHV262104 HRN262096:HRR262104 IBJ262096:IBN262104 ILF262096:ILJ262104 IVB262096:IVF262104 JEX262096:JFB262104 JOT262096:JOX262104 JYP262096:JYT262104 KIL262096:KIP262104 KSH262096:KSL262104 LCD262096:LCH262104 LLZ262096:LMD262104 LVV262096:LVZ262104 MFR262096:MFV262104 MPN262096:MPR262104 MZJ262096:MZN262104 NJF262096:NJJ262104 NTB262096:NTF262104 OCX262096:ODB262104 OMT262096:OMX262104 OWP262096:OWT262104 PGL262096:PGP262104 PQH262096:PQL262104 QAD262096:QAH262104 QJZ262096:QKD262104 QTV262096:QTZ262104 RDR262096:RDV262104 RNN262096:RNR262104 RXJ262096:RXN262104 SHF262096:SHJ262104 SRB262096:SRF262104 TAX262096:TBB262104 TKT262096:TKX262104 TUP262096:TUT262104 UEL262096:UEP262104 UOH262096:UOL262104 UYD262096:UYH262104 VHZ262096:VID262104 VRV262096:VRZ262104 WBR262096:WBV262104 WLN262096:WLR262104 WVJ262096:WVN262104 B327632:F327640 IX327632:JB327640 ST327632:SX327640 ACP327632:ACT327640 AML327632:AMP327640 AWH327632:AWL327640 BGD327632:BGH327640 BPZ327632:BQD327640 BZV327632:BZZ327640 CJR327632:CJV327640 CTN327632:CTR327640 DDJ327632:DDN327640 DNF327632:DNJ327640 DXB327632:DXF327640 EGX327632:EHB327640 EQT327632:EQX327640 FAP327632:FAT327640 FKL327632:FKP327640 FUH327632:FUL327640 GED327632:GEH327640 GNZ327632:GOD327640 GXV327632:GXZ327640 HHR327632:HHV327640 HRN327632:HRR327640 IBJ327632:IBN327640 ILF327632:ILJ327640 IVB327632:IVF327640 JEX327632:JFB327640 JOT327632:JOX327640 JYP327632:JYT327640 KIL327632:KIP327640 KSH327632:KSL327640 LCD327632:LCH327640 LLZ327632:LMD327640 LVV327632:LVZ327640 MFR327632:MFV327640 MPN327632:MPR327640 MZJ327632:MZN327640 NJF327632:NJJ327640 NTB327632:NTF327640 OCX327632:ODB327640 OMT327632:OMX327640 OWP327632:OWT327640 PGL327632:PGP327640 PQH327632:PQL327640 QAD327632:QAH327640 QJZ327632:QKD327640 QTV327632:QTZ327640 RDR327632:RDV327640 RNN327632:RNR327640 RXJ327632:RXN327640 SHF327632:SHJ327640 SRB327632:SRF327640 TAX327632:TBB327640 TKT327632:TKX327640 TUP327632:TUT327640 UEL327632:UEP327640 UOH327632:UOL327640 UYD327632:UYH327640 VHZ327632:VID327640 VRV327632:VRZ327640 WBR327632:WBV327640 WLN327632:WLR327640 WVJ327632:WVN327640 B393168:F393176 IX393168:JB393176 ST393168:SX393176 ACP393168:ACT393176 AML393168:AMP393176 AWH393168:AWL393176 BGD393168:BGH393176 BPZ393168:BQD393176 BZV393168:BZZ393176 CJR393168:CJV393176 CTN393168:CTR393176 DDJ393168:DDN393176 DNF393168:DNJ393176 DXB393168:DXF393176 EGX393168:EHB393176 EQT393168:EQX393176 FAP393168:FAT393176 FKL393168:FKP393176 FUH393168:FUL393176 GED393168:GEH393176 GNZ393168:GOD393176 GXV393168:GXZ393176 HHR393168:HHV393176 HRN393168:HRR393176 IBJ393168:IBN393176 ILF393168:ILJ393176 IVB393168:IVF393176 JEX393168:JFB393176 JOT393168:JOX393176 JYP393168:JYT393176 KIL393168:KIP393176 KSH393168:KSL393176 LCD393168:LCH393176 LLZ393168:LMD393176 LVV393168:LVZ393176 MFR393168:MFV393176 MPN393168:MPR393176 MZJ393168:MZN393176 NJF393168:NJJ393176 NTB393168:NTF393176 OCX393168:ODB393176 OMT393168:OMX393176 OWP393168:OWT393176 PGL393168:PGP393176 PQH393168:PQL393176 QAD393168:QAH393176 QJZ393168:QKD393176 QTV393168:QTZ393176 RDR393168:RDV393176 RNN393168:RNR393176 RXJ393168:RXN393176 SHF393168:SHJ393176 SRB393168:SRF393176 TAX393168:TBB393176 TKT393168:TKX393176 TUP393168:TUT393176 UEL393168:UEP393176 UOH393168:UOL393176 UYD393168:UYH393176 VHZ393168:VID393176 VRV393168:VRZ393176 WBR393168:WBV393176 WLN393168:WLR393176 WVJ393168:WVN393176 B458704:F458712 IX458704:JB458712 ST458704:SX458712 ACP458704:ACT458712 AML458704:AMP458712 AWH458704:AWL458712 BGD458704:BGH458712 BPZ458704:BQD458712 BZV458704:BZZ458712 CJR458704:CJV458712 CTN458704:CTR458712 DDJ458704:DDN458712 DNF458704:DNJ458712 DXB458704:DXF458712 EGX458704:EHB458712 EQT458704:EQX458712 FAP458704:FAT458712 FKL458704:FKP458712 FUH458704:FUL458712 GED458704:GEH458712 GNZ458704:GOD458712 GXV458704:GXZ458712 HHR458704:HHV458712 HRN458704:HRR458712 IBJ458704:IBN458712 ILF458704:ILJ458712 IVB458704:IVF458712 JEX458704:JFB458712 JOT458704:JOX458712 JYP458704:JYT458712 KIL458704:KIP458712 KSH458704:KSL458712 LCD458704:LCH458712 LLZ458704:LMD458712 LVV458704:LVZ458712 MFR458704:MFV458712 MPN458704:MPR458712 MZJ458704:MZN458712 NJF458704:NJJ458712 NTB458704:NTF458712 OCX458704:ODB458712 OMT458704:OMX458712 OWP458704:OWT458712 PGL458704:PGP458712 PQH458704:PQL458712 QAD458704:QAH458712 QJZ458704:QKD458712 QTV458704:QTZ458712 RDR458704:RDV458712 RNN458704:RNR458712 RXJ458704:RXN458712 SHF458704:SHJ458712 SRB458704:SRF458712 TAX458704:TBB458712 TKT458704:TKX458712 TUP458704:TUT458712 UEL458704:UEP458712 UOH458704:UOL458712 UYD458704:UYH458712 VHZ458704:VID458712 VRV458704:VRZ458712 WBR458704:WBV458712 WLN458704:WLR458712 WVJ458704:WVN458712 B524240:F524248 IX524240:JB524248 ST524240:SX524248 ACP524240:ACT524248 AML524240:AMP524248 AWH524240:AWL524248 BGD524240:BGH524248 BPZ524240:BQD524248 BZV524240:BZZ524248 CJR524240:CJV524248 CTN524240:CTR524248 DDJ524240:DDN524248 DNF524240:DNJ524248 DXB524240:DXF524248 EGX524240:EHB524248 EQT524240:EQX524248 FAP524240:FAT524248 FKL524240:FKP524248 FUH524240:FUL524248 GED524240:GEH524248 GNZ524240:GOD524248 GXV524240:GXZ524248 HHR524240:HHV524248 HRN524240:HRR524248 IBJ524240:IBN524248 ILF524240:ILJ524248 IVB524240:IVF524248 JEX524240:JFB524248 JOT524240:JOX524248 JYP524240:JYT524248 KIL524240:KIP524248 KSH524240:KSL524248 LCD524240:LCH524248 LLZ524240:LMD524248 LVV524240:LVZ524248 MFR524240:MFV524248 MPN524240:MPR524248 MZJ524240:MZN524248 NJF524240:NJJ524248 NTB524240:NTF524248 OCX524240:ODB524248 OMT524240:OMX524248 OWP524240:OWT524248 PGL524240:PGP524248 PQH524240:PQL524248 QAD524240:QAH524248 QJZ524240:QKD524248 QTV524240:QTZ524248 RDR524240:RDV524248 RNN524240:RNR524248 RXJ524240:RXN524248 SHF524240:SHJ524248 SRB524240:SRF524248 TAX524240:TBB524248 TKT524240:TKX524248 TUP524240:TUT524248 UEL524240:UEP524248 UOH524240:UOL524248 UYD524240:UYH524248 VHZ524240:VID524248 VRV524240:VRZ524248 WBR524240:WBV524248 WLN524240:WLR524248 WVJ524240:WVN524248 B589776:F589784 IX589776:JB589784 ST589776:SX589784 ACP589776:ACT589784 AML589776:AMP589784 AWH589776:AWL589784 BGD589776:BGH589784 BPZ589776:BQD589784 BZV589776:BZZ589784 CJR589776:CJV589784 CTN589776:CTR589784 DDJ589776:DDN589784 DNF589776:DNJ589784 DXB589776:DXF589784 EGX589776:EHB589784 EQT589776:EQX589784 FAP589776:FAT589784 FKL589776:FKP589784 FUH589776:FUL589784 GED589776:GEH589784 GNZ589776:GOD589784 GXV589776:GXZ589784 HHR589776:HHV589784 HRN589776:HRR589784 IBJ589776:IBN589784 ILF589776:ILJ589784 IVB589776:IVF589784 JEX589776:JFB589784 JOT589776:JOX589784 JYP589776:JYT589784 KIL589776:KIP589784 KSH589776:KSL589784 LCD589776:LCH589784 LLZ589776:LMD589784 LVV589776:LVZ589784 MFR589776:MFV589784 MPN589776:MPR589784 MZJ589776:MZN589784 NJF589776:NJJ589784 NTB589776:NTF589784 OCX589776:ODB589784 OMT589776:OMX589784 OWP589776:OWT589784 PGL589776:PGP589784 PQH589776:PQL589784 QAD589776:QAH589784 QJZ589776:QKD589784 QTV589776:QTZ589784 RDR589776:RDV589784 RNN589776:RNR589784 RXJ589776:RXN589784 SHF589776:SHJ589784 SRB589776:SRF589784 TAX589776:TBB589784 TKT589776:TKX589784 TUP589776:TUT589784 UEL589776:UEP589784 UOH589776:UOL589784 UYD589776:UYH589784 VHZ589776:VID589784 VRV589776:VRZ589784 WBR589776:WBV589784 WLN589776:WLR589784 WVJ589776:WVN589784 B655312:F655320 IX655312:JB655320 ST655312:SX655320 ACP655312:ACT655320 AML655312:AMP655320 AWH655312:AWL655320 BGD655312:BGH655320 BPZ655312:BQD655320 BZV655312:BZZ655320 CJR655312:CJV655320 CTN655312:CTR655320 DDJ655312:DDN655320 DNF655312:DNJ655320 DXB655312:DXF655320 EGX655312:EHB655320 EQT655312:EQX655320 FAP655312:FAT655320 FKL655312:FKP655320 FUH655312:FUL655320 GED655312:GEH655320 GNZ655312:GOD655320 GXV655312:GXZ655320 HHR655312:HHV655320 HRN655312:HRR655320 IBJ655312:IBN655320 ILF655312:ILJ655320 IVB655312:IVF655320 JEX655312:JFB655320 JOT655312:JOX655320 JYP655312:JYT655320 KIL655312:KIP655320 KSH655312:KSL655320 LCD655312:LCH655320 LLZ655312:LMD655320 LVV655312:LVZ655320 MFR655312:MFV655320 MPN655312:MPR655320 MZJ655312:MZN655320 NJF655312:NJJ655320 NTB655312:NTF655320 OCX655312:ODB655320 OMT655312:OMX655320 OWP655312:OWT655320 PGL655312:PGP655320 PQH655312:PQL655320 QAD655312:QAH655320 QJZ655312:QKD655320 QTV655312:QTZ655320 RDR655312:RDV655320 RNN655312:RNR655320 RXJ655312:RXN655320 SHF655312:SHJ655320 SRB655312:SRF655320 TAX655312:TBB655320 TKT655312:TKX655320 TUP655312:TUT655320 UEL655312:UEP655320 UOH655312:UOL655320 UYD655312:UYH655320 VHZ655312:VID655320 VRV655312:VRZ655320 WBR655312:WBV655320 WLN655312:WLR655320 WVJ655312:WVN655320 B720848:F720856 IX720848:JB720856 ST720848:SX720856 ACP720848:ACT720856 AML720848:AMP720856 AWH720848:AWL720856 BGD720848:BGH720856 BPZ720848:BQD720856 BZV720848:BZZ720856 CJR720848:CJV720856 CTN720848:CTR720856 DDJ720848:DDN720856 DNF720848:DNJ720856 DXB720848:DXF720856 EGX720848:EHB720856 EQT720848:EQX720856 FAP720848:FAT720856 FKL720848:FKP720856 FUH720848:FUL720856 GED720848:GEH720856 GNZ720848:GOD720856 GXV720848:GXZ720856 HHR720848:HHV720856 HRN720848:HRR720856 IBJ720848:IBN720856 ILF720848:ILJ720856 IVB720848:IVF720856 JEX720848:JFB720856 JOT720848:JOX720856 JYP720848:JYT720856 KIL720848:KIP720856 KSH720848:KSL720856 LCD720848:LCH720856 LLZ720848:LMD720856 LVV720848:LVZ720856 MFR720848:MFV720856 MPN720848:MPR720856 MZJ720848:MZN720856 NJF720848:NJJ720856 NTB720848:NTF720856 OCX720848:ODB720856 OMT720848:OMX720856 OWP720848:OWT720856 PGL720848:PGP720856 PQH720848:PQL720856 QAD720848:QAH720856 QJZ720848:QKD720856 QTV720848:QTZ720856 RDR720848:RDV720856 RNN720848:RNR720856 RXJ720848:RXN720856 SHF720848:SHJ720856 SRB720848:SRF720856 TAX720848:TBB720856 TKT720848:TKX720856 TUP720848:TUT720856 UEL720848:UEP720856 UOH720848:UOL720856 UYD720848:UYH720856 VHZ720848:VID720856 VRV720848:VRZ720856 WBR720848:WBV720856 WLN720848:WLR720856 WVJ720848:WVN720856 B786384:F786392 IX786384:JB786392 ST786384:SX786392 ACP786384:ACT786392 AML786384:AMP786392 AWH786384:AWL786392 BGD786384:BGH786392 BPZ786384:BQD786392 BZV786384:BZZ786392 CJR786384:CJV786392 CTN786384:CTR786392 DDJ786384:DDN786392 DNF786384:DNJ786392 DXB786384:DXF786392 EGX786384:EHB786392 EQT786384:EQX786392 FAP786384:FAT786392 FKL786384:FKP786392 FUH786384:FUL786392 GED786384:GEH786392 GNZ786384:GOD786392 GXV786384:GXZ786392 HHR786384:HHV786392 HRN786384:HRR786392 IBJ786384:IBN786392 ILF786384:ILJ786392 IVB786384:IVF786392 JEX786384:JFB786392 JOT786384:JOX786392 JYP786384:JYT786392 KIL786384:KIP786392 KSH786384:KSL786392 LCD786384:LCH786392 LLZ786384:LMD786392 LVV786384:LVZ786392 MFR786384:MFV786392 MPN786384:MPR786392 MZJ786384:MZN786392 NJF786384:NJJ786392 NTB786384:NTF786392 OCX786384:ODB786392 OMT786384:OMX786392 OWP786384:OWT786392 PGL786384:PGP786392 PQH786384:PQL786392 QAD786384:QAH786392 QJZ786384:QKD786392 QTV786384:QTZ786392 RDR786384:RDV786392 RNN786384:RNR786392 RXJ786384:RXN786392 SHF786384:SHJ786392 SRB786384:SRF786392 TAX786384:TBB786392 TKT786384:TKX786392 TUP786384:TUT786392 UEL786384:UEP786392 UOH786384:UOL786392 UYD786384:UYH786392 VHZ786384:VID786392 VRV786384:VRZ786392 WBR786384:WBV786392 WLN786384:WLR786392 WVJ786384:WVN786392 B851920:F851928 IX851920:JB851928 ST851920:SX851928 ACP851920:ACT851928 AML851920:AMP851928 AWH851920:AWL851928 BGD851920:BGH851928 BPZ851920:BQD851928 BZV851920:BZZ851928 CJR851920:CJV851928 CTN851920:CTR851928 DDJ851920:DDN851928 DNF851920:DNJ851928 DXB851920:DXF851928 EGX851920:EHB851928 EQT851920:EQX851928 FAP851920:FAT851928 FKL851920:FKP851928 FUH851920:FUL851928 GED851920:GEH851928 GNZ851920:GOD851928 GXV851920:GXZ851928 HHR851920:HHV851928 HRN851920:HRR851928 IBJ851920:IBN851928 ILF851920:ILJ851928 IVB851920:IVF851928 JEX851920:JFB851928 JOT851920:JOX851928 JYP851920:JYT851928 KIL851920:KIP851928 KSH851920:KSL851928 LCD851920:LCH851928 LLZ851920:LMD851928 LVV851920:LVZ851928 MFR851920:MFV851928 MPN851920:MPR851928 MZJ851920:MZN851928 NJF851920:NJJ851928 NTB851920:NTF851928 OCX851920:ODB851928 OMT851920:OMX851928 OWP851920:OWT851928 PGL851920:PGP851928 PQH851920:PQL851928 QAD851920:QAH851928 QJZ851920:QKD851928 QTV851920:QTZ851928 RDR851920:RDV851928 RNN851920:RNR851928 RXJ851920:RXN851928 SHF851920:SHJ851928 SRB851920:SRF851928 TAX851920:TBB851928 TKT851920:TKX851928 TUP851920:TUT851928 UEL851920:UEP851928 UOH851920:UOL851928 UYD851920:UYH851928 VHZ851920:VID851928 VRV851920:VRZ851928 WBR851920:WBV851928 WLN851920:WLR851928 WVJ851920:WVN851928 B917456:F917464 IX917456:JB917464 ST917456:SX917464 ACP917456:ACT917464 AML917456:AMP917464 AWH917456:AWL917464 BGD917456:BGH917464 BPZ917456:BQD917464 BZV917456:BZZ917464 CJR917456:CJV917464 CTN917456:CTR917464 DDJ917456:DDN917464 DNF917456:DNJ917464 DXB917456:DXF917464 EGX917456:EHB917464 EQT917456:EQX917464 FAP917456:FAT917464 FKL917456:FKP917464 FUH917456:FUL917464 GED917456:GEH917464 GNZ917456:GOD917464 GXV917456:GXZ917464 HHR917456:HHV917464 HRN917456:HRR917464 IBJ917456:IBN917464 ILF917456:ILJ917464 IVB917456:IVF917464 JEX917456:JFB917464 JOT917456:JOX917464 JYP917456:JYT917464 KIL917456:KIP917464 KSH917456:KSL917464 LCD917456:LCH917464 LLZ917456:LMD917464 LVV917456:LVZ917464 MFR917456:MFV917464 MPN917456:MPR917464 MZJ917456:MZN917464 NJF917456:NJJ917464 NTB917456:NTF917464 OCX917456:ODB917464 OMT917456:OMX917464 OWP917456:OWT917464 PGL917456:PGP917464 PQH917456:PQL917464 QAD917456:QAH917464 QJZ917456:QKD917464 QTV917456:QTZ917464 RDR917456:RDV917464 RNN917456:RNR917464 RXJ917456:RXN917464 SHF917456:SHJ917464 SRB917456:SRF917464 TAX917456:TBB917464 TKT917456:TKX917464 TUP917456:TUT917464 UEL917456:UEP917464 UOH917456:UOL917464 UYD917456:UYH917464 VHZ917456:VID917464 VRV917456:VRZ917464 WBR917456:WBV917464 WLN917456:WLR917464 WVJ917456:WVN917464 B982992:F983000 IX982992:JB983000 ST982992:SX983000 ACP982992:ACT983000 AML982992:AMP983000 AWH982992:AWL983000 BGD982992:BGH983000 BPZ982992:BQD983000 BZV982992:BZZ983000 CJR982992:CJV983000 CTN982992:CTR983000 DDJ982992:DDN983000 DNF982992:DNJ983000 DXB982992:DXF983000 EGX982992:EHB983000 EQT982992:EQX983000 FAP982992:FAT983000 FKL982992:FKP983000 FUH982992:FUL983000 GED982992:GEH983000 GNZ982992:GOD983000 GXV982992:GXZ983000 HHR982992:HHV983000 HRN982992:HRR983000 IBJ982992:IBN983000 ILF982992:ILJ983000 IVB982992:IVF983000 JEX982992:JFB983000 JOT982992:JOX983000 JYP982992:JYT983000 KIL982992:KIP983000 KSH982992:KSL983000 LCD982992:LCH983000 LLZ982992:LMD983000 LVV982992:LVZ983000 MFR982992:MFV983000 MPN982992:MPR983000 MZJ982992:MZN983000 NJF982992:NJJ983000 NTB982992:NTF983000 OCX982992:ODB983000 OMT982992:OMX983000 OWP982992:OWT983000 PGL982992:PGP983000 PQH982992:PQL983000 QAD982992:QAH983000 QJZ982992:QKD983000 QTV982992:QTZ983000 RDR982992:RDV983000 RNN982992:RNR983000 RXJ982992:RXN983000 SHF982992:SHJ983000 SRB982992:SRF983000 TAX982992:TBB983000 TKT982992:TKX983000 TUP982992:TUT983000 UEL982992:UEP983000 UOH982992:UOL983000 UYD982992:UYH983000 VHZ982992:VID983000 VRV982992:VRZ983000 WBR982992:WBV983000 WLN982992:WLR983000 WVJ982992:WVN983000 M65499:M65500 JI65499:JI65500 TE65499:TE65500 ADA65499:ADA65500 AMW65499:AMW65500 AWS65499:AWS65500 BGO65499:BGO65500 BQK65499:BQK65500 CAG65499:CAG65500 CKC65499:CKC65500 CTY65499:CTY65500 DDU65499:DDU65500 DNQ65499:DNQ65500 DXM65499:DXM65500 EHI65499:EHI65500 ERE65499:ERE65500 FBA65499:FBA65500 FKW65499:FKW65500 FUS65499:FUS65500 GEO65499:GEO65500 GOK65499:GOK65500 GYG65499:GYG65500 HIC65499:HIC65500 HRY65499:HRY65500 IBU65499:IBU65500 ILQ65499:ILQ65500 IVM65499:IVM65500 JFI65499:JFI65500 JPE65499:JPE65500 JZA65499:JZA65500 KIW65499:KIW65500 KSS65499:KSS65500 LCO65499:LCO65500 LMK65499:LMK65500 LWG65499:LWG65500 MGC65499:MGC65500 MPY65499:MPY65500 MZU65499:MZU65500 NJQ65499:NJQ65500 NTM65499:NTM65500 ODI65499:ODI65500 ONE65499:ONE65500 OXA65499:OXA65500 PGW65499:PGW65500 PQS65499:PQS65500 QAO65499:QAO65500 QKK65499:QKK65500 QUG65499:QUG65500 REC65499:REC65500 RNY65499:RNY65500 RXU65499:RXU65500 SHQ65499:SHQ65500 SRM65499:SRM65500 TBI65499:TBI65500 TLE65499:TLE65500 TVA65499:TVA65500 UEW65499:UEW65500 UOS65499:UOS65500 UYO65499:UYO65500 VIK65499:VIK65500 VSG65499:VSG65500 WCC65499:WCC65500 WLY65499:WLY65500 WVU65499:WVU65500 M131035:M131036 JI131035:JI131036 TE131035:TE131036 ADA131035:ADA131036 AMW131035:AMW131036 AWS131035:AWS131036 BGO131035:BGO131036 BQK131035:BQK131036 CAG131035:CAG131036 CKC131035:CKC131036 CTY131035:CTY131036 DDU131035:DDU131036 DNQ131035:DNQ131036 DXM131035:DXM131036 EHI131035:EHI131036 ERE131035:ERE131036 FBA131035:FBA131036 FKW131035:FKW131036 FUS131035:FUS131036 GEO131035:GEO131036 GOK131035:GOK131036 GYG131035:GYG131036 HIC131035:HIC131036 HRY131035:HRY131036 IBU131035:IBU131036 ILQ131035:ILQ131036 IVM131035:IVM131036 JFI131035:JFI131036 JPE131035:JPE131036 JZA131035:JZA131036 KIW131035:KIW131036 KSS131035:KSS131036 LCO131035:LCO131036 LMK131035:LMK131036 LWG131035:LWG131036 MGC131035:MGC131036 MPY131035:MPY131036 MZU131035:MZU131036 NJQ131035:NJQ131036 NTM131035:NTM131036 ODI131035:ODI131036 ONE131035:ONE131036 OXA131035:OXA131036 PGW131035:PGW131036 PQS131035:PQS131036 QAO131035:QAO131036 QKK131035:QKK131036 QUG131035:QUG131036 REC131035:REC131036 RNY131035:RNY131036 RXU131035:RXU131036 SHQ131035:SHQ131036 SRM131035:SRM131036 TBI131035:TBI131036 TLE131035:TLE131036 TVA131035:TVA131036 UEW131035:UEW131036 UOS131035:UOS131036 UYO131035:UYO131036 VIK131035:VIK131036 VSG131035:VSG131036 WCC131035:WCC131036 WLY131035:WLY131036 WVU131035:WVU131036 M196571:M196572 JI196571:JI196572 TE196571:TE196572 ADA196571:ADA196572 AMW196571:AMW196572 AWS196571:AWS196572 BGO196571:BGO196572 BQK196571:BQK196572 CAG196571:CAG196572 CKC196571:CKC196572 CTY196571:CTY196572 DDU196571:DDU196572 DNQ196571:DNQ196572 DXM196571:DXM196572 EHI196571:EHI196572 ERE196571:ERE196572 FBA196571:FBA196572 FKW196571:FKW196572 FUS196571:FUS196572 GEO196571:GEO196572 GOK196571:GOK196572 GYG196571:GYG196572 HIC196571:HIC196572 HRY196571:HRY196572 IBU196571:IBU196572 ILQ196571:ILQ196572 IVM196571:IVM196572 JFI196571:JFI196572 JPE196571:JPE196572 JZA196571:JZA196572 KIW196571:KIW196572 KSS196571:KSS196572 LCO196571:LCO196572 LMK196571:LMK196572 LWG196571:LWG196572 MGC196571:MGC196572 MPY196571:MPY196572 MZU196571:MZU196572 NJQ196571:NJQ196572 NTM196571:NTM196572 ODI196571:ODI196572 ONE196571:ONE196572 OXA196571:OXA196572 PGW196571:PGW196572 PQS196571:PQS196572 QAO196571:QAO196572 QKK196571:QKK196572 QUG196571:QUG196572 REC196571:REC196572 RNY196571:RNY196572 RXU196571:RXU196572 SHQ196571:SHQ196572 SRM196571:SRM196572 TBI196571:TBI196572 TLE196571:TLE196572 TVA196571:TVA196572 UEW196571:UEW196572 UOS196571:UOS196572 UYO196571:UYO196572 VIK196571:VIK196572 VSG196571:VSG196572 WCC196571:WCC196572 WLY196571:WLY196572 WVU196571:WVU196572 M262107:M262108 JI262107:JI262108 TE262107:TE262108 ADA262107:ADA262108 AMW262107:AMW262108 AWS262107:AWS262108 BGO262107:BGO262108 BQK262107:BQK262108 CAG262107:CAG262108 CKC262107:CKC262108 CTY262107:CTY262108 DDU262107:DDU262108 DNQ262107:DNQ262108 DXM262107:DXM262108 EHI262107:EHI262108 ERE262107:ERE262108 FBA262107:FBA262108 FKW262107:FKW262108 FUS262107:FUS262108 GEO262107:GEO262108 GOK262107:GOK262108 GYG262107:GYG262108 HIC262107:HIC262108 HRY262107:HRY262108 IBU262107:IBU262108 ILQ262107:ILQ262108 IVM262107:IVM262108 JFI262107:JFI262108 JPE262107:JPE262108 JZA262107:JZA262108 KIW262107:KIW262108 KSS262107:KSS262108 LCO262107:LCO262108 LMK262107:LMK262108 LWG262107:LWG262108 MGC262107:MGC262108 MPY262107:MPY262108 MZU262107:MZU262108 NJQ262107:NJQ262108 NTM262107:NTM262108 ODI262107:ODI262108 ONE262107:ONE262108 OXA262107:OXA262108 PGW262107:PGW262108 PQS262107:PQS262108 QAO262107:QAO262108 QKK262107:QKK262108 QUG262107:QUG262108 REC262107:REC262108 RNY262107:RNY262108 RXU262107:RXU262108 SHQ262107:SHQ262108 SRM262107:SRM262108 TBI262107:TBI262108 TLE262107:TLE262108 TVA262107:TVA262108 UEW262107:UEW262108 UOS262107:UOS262108 UYO262107:UYO262108 VIK262107:VIK262108 VSG262107:VSG262108 WCC262107:WCC262108 WLY262107:WLY262108 WVU262107:WVU262108 M327643:M327644 JI327643:JI327644 TE327643:TE327644 ADA327643:ADA327644 AMW327643:AMW327644 AWS327643:AWS327644 BGO327643:BGO327644 BQK327643:BQK327644 CAG327643:CAG327644 CKC327643:CKC327644 CTY327643:CTY327644 DDU327643:DDU327644 DNQ327643:DNQ327644 DXM327643:DXM327644 EHI327643:EHI327644 ERE327643:ERE327644 FBA327643:FBA327644 FKW327643:FKW327644 FUS327643:FUS327644 GEO327643:GEO327644 GOK327643:GOK327644 GYG327643:GYG327644 HIC327643:HIC327644 HRY327643:HRY327644 IBU327643:IBU327644 ILQ327643:ILQ327644 IVM327643:IVM327644 JFI327643:JFI327644 JPE327643:JPE327644 JZA327643:JZA327644 KIW327643:KIW327644 KSS327643:KSS327644 LCO327643:LCO327644 LMK327643:LMK327644 LWG327643:LWG327644 MGC327643:MGC327644 MPY327643:MPY327644 MZU327643:MZU327644 NJQ327643:NJQ327644 NTM327643:NTM327644 ODI327643:ODI327644 ONE327643:ONE327644 OXA327643:OXA327644 PGW327643:PGW327644 PQS327643:PQS327644 QAO327643:QAO327644 QKK327643:QKK327644 QUG327643:QUG327644 REC327643:REC327644 RNY327643:RNY327644 RXU327643:RXU327644 SHQ327643:SHQ327644 SRM327643:SRM327644 TBI327643:TBI327644 TLE327643:TLE327644 TVA327643:TVA327644 UEW327643:UEW327644 UOS327643:UOS327644 UYO327643:UYO327644 VIK327643:VIK327644 VSG327643:VSG327644 WCC327643:WCC327644 WLY327643:WLY327644 WVU327643:WVU327644 M393179:M393180 JI393179:JI393180 TE393179:TE393180 ADA393179:ADA393180 AMW393179:AMW393180 AWS393179:AWS393180 BGO393179:BGO393180 BQK393179:BQK393180 CAG393179:CAG393180 CKC393179:CKC393180 CTY393179:CTY393180 DDU393179:DDU393180 DNQ393179:DNQ393180 DXM393179:DXM393180 EHI393179:EHI393180 ERE393179:ERE393180 FBA393179:FBA393180 FKW393179:FKW393180 FUS393179:FUS393180 GEO393179:GEO393180 GOK393179:GOK393180 GYG393179:GYG393180 HIC393179:HIC393180 HRY393179:HRY393180 IBU393179:IBU393180 ILQ393179:ILQ393180 IVM393179:IVM393180 JFI393179:JFI393180 JPE393179:JPE393180 JZA393179:JZA393180 KIW393179:KIW393180 KSS393179:KSS393180 LCO393179:LCO393180 LMK393179:LMK393180 LWG393179:LWG393180 MGC393179:MGC393180 MPY393179:MPY393180 MZU393179:MZU393180 NJQ393179:NJQ393180 NTM393179:NTM393180 ODI393179:ODI393180 ONE393179:ONE393180 OXA393179:OXA393180 PGW393179:PGW393180 PQS393179:PQS393180 QAO393179:QAO393180 QKK393179:QKK393180 QUG393179:QUG393180 REC393179:REC393180 RNY393179:RNY393180 RXU393179:RXU393180 SHQ393179:SHQ393180 SRM393179:SRM393180 TBI393179:TBI393180 TLE393179:TLE393180 TVA393179:TVA393180 UEW393179:UEW393180 UOS393179:UOS393180 UYO393179:UYO393180 VIK393179:VIK393180 VSG393179:VSG393180 WCC393179:WCC393180 WLY393179:WLY393180 WVU393179:WVU393180 M458715:M458716 JI458715:JI458716 TE458715:TE458716 ADA458715:ADA458716 AMW458715:AMW458716 AWS458715:AWS458716 BGO458715:BGO458716 BQK458715:BQK458716 CAG458715:CAG458716 CKC458715:CKC458716 CTY458715:CTY458716 DDU458715:DDU458716 DNQ458715:DNQ458716 DXM458715:DXM458716 EHI458715:EHI458716 ERE458715:ERE458716 FBA458715:FBA458716 FKW458715:FKW458716 FUS458715:FUS458716 GEO458715:GEO458716 GOK458715:GOK458716 GYG458715:GYG458716 HIC458715:HIC458716 HRY458715:HRY458716 IBU458715:IBU458716 ILQ458715:ILQ458716 IVM458715:IVM458716 JFI458715:JFI458716 JPE458715:JPE458716 JZA458715:JZA458716 KIW458715:KIW458716 KSS458715:KSS458716 LCO458715:LCO458716 LMK458715:LMK458716 LWG458715:LWG458716 MGC458715:MGC458716 MPY458715:MPY458716 MZU458715:MZU458716 NJQ458715:NJQ458716 NTM458715:NTM458716 ODI458715:ODI458716 ONE458715:ONE458716 OXA458715:OXA458716 PGW458715:PGW458716 PQS458715:PQS458716 QAO458715:QAO458716 QKK458715:QKK458716 QUG458715:QUG458716 REC458715:REC458716 RNY458715:RNY458716 RXU458715:RXU458716 SHQ458715:SHQ458716 SRM458715:SRM458716 TBI458715:TBI458716 TLE458715:TLE458716 TVA458715:TVA458716 UEW458715:UEW458716 UOS458715:UOS458716 UYO458715:UYO458716 VIK458715:VIK458716 VSG458715:VSG458716 WCC458715:WCC458716 WLY458715:WLY458716 WVU458715:WVU458716 M524251:M524252 JI524251:JI524252 TE524251:TE524252 ADA524251:ADA524252 AMW524251:AMW524252 AWS524251:AWS524252 BGO524251:BGO524252 BQK524251:BQK524252 CAG524251:CAG524252 CKC524251:CKC524252 CTY524251:CTY524252 DDU524251:DDU524252 DNQ524251:DNQ524252 DXM524251:DXM524252 EHI524251:EHI524252 ERE524251:ERE524252 FBA524251:FBA524252 FKW524251:FKW524252 FUS524251:FUS524252 GEO524251:GEO524252 GOK524251:GOK524252 GYG524251:GYG524252 HIC524251:HIC524252 HRY524251:HRY524252 IBU524251:IBU524252 ILQ524251:ILQ524252 IVM524251:IVM524252 JFI524251:JFI524252 JPE524251:JPE524252 JZA524251:JZA524252 KIW524251:KIW524252 KSS524251:KSS524252 LCO524251:LCO524252 LMK524251:LMK524252 LWG524251:LWG524252 MGC524251:MGC524252 MPY524251:MPY524252 MZU524251:MZU524252 NJQ524251:NJQ524252 NTM524251:NTM524252 ODI524251:ODI524252 ONE524251:ONE524252 OXA524251:OXA524252 PGW524251:PGW524252 PQS524251:PQS524252 QAO524251:QAO524252 QKK524251:QKK524252 QUG524251:QUG524252 REC524251:REC524252 RNY524251:RNY524252 RXU524251:RXU524252 SHQ524251:SHQ524252 SRM524251:SRM524252 TBI524251:TBI524252 TLE524251:TLE524252 TVA524251:TVA524252 UEW524251:UEW524252 UOS524251:UOS524252 UYO524251:UYO524252 VIK524251:VIK524252 VSG524251:VSG524252 WCC524251:WCC524252 WLY524251:WLY524252 WVU524251:WVU524252 M589787:M589788 JI589787:JI589788 TE589787:TE589788 ADA589787:ADA589788 AMW589787:AMW589788 AWS589787:AWS589788 BGO589787:BGO589788 BQK589787:BQK589788 CAG589787:CAG589788 CKC589787:CKC589788 CTY589787:CTY589788 DDU589787:DDU589788 DNQ589787:DNQ589788 DXM589787:DXM589788 EHI589787:EHI589788 ERE589787:ERE589788 FBA589787:FBA589788 FKW589787:FKW589788 FUS589787:FUS589788 GEO589787:GEO589788 GOK589787:GOK589788 GYG589787:GYG589788 HIC589787:HIC589788 HRY589787:HRY589788 IBU589787:IBU589788 ILQ589787:ILQ589788 IVM589787:IVM589788 JFI589787:JFI589788 JPE589787:JPE589788 JZA589787:JZA589788 KIW589787:KIW589788 KSS589787:KSS589788 LCO589787:LCO589788 LMK589787:LMK589788 LWG589787:LWG589788 MGC589787:MGC589788 MPY589787:MPY589788 MZU589787:MZU589788 NJQ589787:NJQ589788 NTM589787:NTM589788 ODI589787:ODI589788 ONE589787:ONE589788 OXA589787:OXA589788 PGW589787:PGW589788 PQS589787:PQS589788 QAO589787:QAO589788 QKK589787:QKK589788 QUG589787:QUG589788 REC589787:REC589788 RNY589787:RNY589788 RXU589787:RXU589788 SHQ589787:SHQ589788 SRM589787:SRM589788 TBI589787:TBI589788 TLE589787:TLE589788 TVA589787:TVA589788 UEW589787:UEW589788 UOS589787:UOS589788 UYO589787:UYO589788 VIK589787:VIK589788 VSG589787:VSG589788 WCC589787:WCC589788 WLY589787:WLY589788 WVU589787:WVU589788 M655323:M655324 JI655323:JI655324 TE655323:TE655324 ADA655323:ADA655324 AMW655323:AMW655324 AWS655323:AWS655324 BGO655323:BGO655324 BQK655323:BQK655324 CAG655323:CAG655324 CKC655323:CKC655324 CTY655323:CTY655324 DDU655323:DDU655324 DNQ655323:DNQ655324 DXM655323:DXM655324 EHI655323:EHI655324 ERE655323:ERE655324 FBA655323:FBA655324 FKW655323:FKW655324 FUS655323:FUS655324 GEO655323:GEO655324 GOK655323:GOK655324 GYG655323:GYG655324 HIC655323:HIC655324 HRY655323:HRY655324 IBU655323:IBU655324 ILQ655323:ILQ655324 IVM655323:IVM655324 JFI655323:JFI655324 JPE655323:JPE655324 JZA655323:JZA655324 KIW655323:KIW655324 KSS655323:KSS655324 LCO655323:LCO655324 LMK655323:LMK655324 LWG655323:LWG655324 MGC655323:MGC655324 MPY655323:MPY655324 MZU655323:MZU655324 NJQ655323:NJQ655324 NTM655323:NTM655324 ODI655323:ODI655324 ONE655323:ONE655324 OXA655323:OXA655324 PGW655323:PGW655324 PQS655323:PQS655324 QAO655323:QAO655324 QKK655323:QKK655324 QUG655323:QUG655324 REC655323:REC655324 RNY655323:RNY655324 RXU655323:RXU655324 SHQ655323:SHQ655324 SRM655323:SRM655324 TBI655323:TBI655324 TLE655323:TLE655324 TVA655323:TVA655324 UEW655323:UEW655324 UOS655323:UOS655324 UYO655323:UYO655324 VIK655323:VIK655324 VSG655323:VSG655324 WCC655323:WCC655324 WLY655323:WLY655324 WVU655323:WVU655324 M720859:M720860 JI720859:JI720860 TE720859:TE720860 ADA720859:ADA720860 AMW720859:AMW720860 AWS720859:AWS720860 BGO720859:BGO720860 BQK720859:BQK720860 CAG720859:CAG720860 CKC720859:CKC720860 CTY720859:CTY720860 DDU720859:DDU720860 DNQ720859:DNQ720860 DXM720859:DXM720860 EHI720859:EHI720860 ERE720859:ERE720860 FBA720859:FBA720860 FKW720859:FKW720860 FUS720859:FUS720860 GEO720859:GEO720860 GOK720859:GOK720860 GYG720859:GYG720860 HIC720859:HIC720860 HRY720859:HRY720860 IBU720859:IBU720860 ILQ720859:ILQ720860 IVM720859:IVM720860 JFI720859:JFI720860 JPE720859:JPE720860 JZA720859:JZA720860 KIW720859:KIW720860 KSS720859:KSS720860 LCO720859:LCO720860 LMK720859:LMK720860 LWG720859:LWG720860 MGC720859:MGC720860 MPY720859:MPY720860 MZU720859:MZU720860 NJQ720859:NJQ720860 NTM720859:NTM720860 ODI720859:ODI720860 ONE720859:ONE720860 OXA720859:OXA720860 PGW720859:PGW720860 PQS720859:PQS720860 QAO720859:QAO720860 QKK720859:QKK720860 QUG720859:QUG720860 REC720859:REC720860 RNY720859:RNY720860 RXU720859:RXU720860 SHQ720859:SHQ720860 SRM720859:SRM720860 TBI720859:TBI720860 TLE720859:TLE720860 TVA720859:TVA720860 UEW720859:UEW720860 UOS720859:UOS720860 UYO720859:UYO720860 VIK720859:VIK720860 VSG720859:VSG720860 WCC720859:WCC720860 WLY720859:WLY720860 WVU720859:WVU720860 M786395:M786396 JI786395:JI786396 TE786395:TE786396 ADA786395:ADA786396 AMW786395:AMW786396 AWS786395:AWS786396 BGO786395:BGO786396 BQK786395:BQK786396 CAG786395:CAG786396 CKC786395:CKC786396 CTY786395:CTY786396 DDU786395:DDU786396 DNQ786395:DNQ786396 DXM786395:DXM786396 EHI786395:EHI786396 ERE786395:ERE786396 FBA786395:FBA786396 FKW786395:FKW786396 FUS786395:FUS786396 GEO786395:GEO786396 GOK786395:GOK786396 GYG786395:GYG786396 HIC786395:HIC786396 HRY786395:HRY786396 IBU786395:IBU786396 ILQ786395:ILQ786396 IVM786395:IVM786396 JFI786395:JFI786396 JPE786395:JPE786396 JZA786395:JZA786396 KIW786395:KIW786396 KSS786395:KSS786396 LCO786395:LCO786396 LMK786395:LMK786396 LWG786395:LWG786396 MGC786395:MGC786396 MPY786395:MPY786396 MZU786395:MZU786396 NJQ786395:NJQ786396 NTM786395:NTM786396 ODI786395:ODI786396 ONE786395:ONE786396 OXA786395:OXA786396 PGW786395:PGW786396 PQS786395:PQS786396 QAO786395:QAO786396 QKK786395:QKK786396 QUG786395:QUG786396 REC786395:REC786396 RNY786395:RNY786396 RXU786395:RXU786396 SHQ786395:SHQ786396 SRM786395:SRM786396 TBI786395:TBI786396 TLE786395:TLE786396 TVA786395:TVA786396 UEW786395:UEW786396 UOS786395:UOS786396 UYO786395:UYO786396 VIK786395:VIK786396 VSG786395:VSG786396 WCC786395:WCC786396 WLY786395:WLY786396 WVU786395:WVU786396 M851931:M851932 JI851931:JI851932 TE851931:TE851932 ADA851931:ADA851932 AMW851931:AMW851932 AWS851931:AWS851932 BGO851931:BGO851932 BQK851931:BQK851932 CAG851931:CAG851932 CKC851931:CKC851932 CTY851931:CTY851932 DDU851931:DDU851932 DNQ851931:DNQ851932 DXM851931:DXM851932 EHI851931:EHI851932 ERE851931:ERE851932 FBA851931:FBA851932 FKW851931:FKW851932 FUS851931:FUS851932 GEO851931:GEO851932 GOK851931:GOK851932 GYG851931:GYG851932 HIC851931:HIC851932 HRY851931:HRY851932 IBU851931:IBU851932 ILQ851931:ILQ851932 IVM851931:IVM851932 JFI851931:JFI851932 JPE851931:JPE851932 JZA851931:JZA851932 KIW851931:KIW851932 KSS851931:KSS851932 LCO851931:LCO851932 LMK851931:LMK851932 LWG851931:LWG851932 MGC851931:MGC851932 MPY851931:MPY851932 MZU851931:MZU851932 NJQ851931:NJQ851932 NTM851931:NTM851932 ODI851931:ODI851932 ONE851931:ONE851932 OXA851931:OXA851932 PGW851931:PGW851932 PQS851931:PQS851932 QAO851931:QAO851932 QKK851931:QKK851932 QUG851931:QUG851932 REC851931:REC851932 RNY851931:RNY851932 RXU851931:RXU851932 SHQ851931:SHQ851932 SRM851931:SRM851932 TBI851931:TBI851932 TLE851931:TLE851932 TVA851931:TVA851932 UEW851931:UEW851932 UOS851931:UOS851932 UYO851931:UYO851932 VIK851931:VIK851932 VSG851931:VSG851932 WCC851931:WCC851932 WLY851931:WLY851932 WVU851931:WVU851932 M917467:M917468 JI917467:JI917468 TE917467:TE917468 ADA917467:ADA917468 AMW917467:AMW917468 AWS917467:AWS917468 BGO917467:BGO917468 BQK917467:BQK917468 CAG917467:CAG917468 CKC917467:CKC917468 CTY917467:CTY917468 DDU917467:DDU917468 DNQ917467:DNQ917468 DXM917467:DXM917468 EHI917467:EHI917468 ERE917467:ERE917468 FBA917467:FBA917468 FKW917467:FKW917468 FUS917467:FUS917468 GEO917467:GEO917468 GOK917467:GOK917468 GYG917467:GYG917468 HIC917467:HIC917468 HRY917467:HRY917468 IBU917467:IBU917468 ILQ917467:ILQ917468 IVM917467:IVM917468 JFI917467:JFI917468 JPE917467:JPE917468 JZA917467:JZA917468 KIW917467:KIW917468 KSS917467:KSS917468 LCO917467:LCO917468 LMK917467:LMK917468 LWG917467:LWG917468 MGC917467:MGC917468 MPY917467:MPY917468 MZU917467:MZU917468 NJQ917467:NJQ917468 NTM917467:NTM917468 ODI917467:ODI917468 ONE917467:ONE917468 OXA917467:OXA917468 PGW917467:PGW917468 PQS917467:PQS917468 QAO917467:QAO917468 QKK917467:QKK917468 QUG917467:QUG917468 REC917467:REC917468 RNY917467:RNY917468 RXU917467:RXU917468 SHQ917467:SHQ917468 SRM917467:SRM917468 TBI917467:TBI917468 TLE917467:TLE917468 TVA917467:TVA917468 UEW917467:UEW917468 UOS917467:UOS917468 UYO917467:UYO917468 VIK917467:VIK917468 VSG917467:VSG917468 WCC917467:WCC917468 WLY917467:WLY917468 WVU917467:WVU917468 M983003:M983004 JI983003:JI983004 TE983003:TE983004 ADA983003:ADA983004 AMW983003:AMW983004 AWS983003:AWS983004 BGO983003:BGO983004 BQK983003:BQK983004 CAG983003:CAG983004 CKC983003:CKC983004 CTY983003:CTY983004 DDU983003:DDU983004 DNQ983003:DNQ983004 DXM983003:DXM983004 EHI983003:EHI983004 ERE983003:ERE983004 FBA983003:FBA983004 FKW983003:FKW983004 FUS983003:FUS983004 GEO983003:GEO983004 GOK983003:GOK983004 GYG983003:GYG983004 HIC983003:HIC983004 HRY983003:HRY983004 IBU983003:IBU983004 ILQ983003:ILQ983004 IVM983003:IVM983004 JFI983003:JFI983004 JPE983003:JPE983004 JZA983003:JZA983004 KIW983003:KIW983004 KSS983003:KSS983004 LCO983003:LCO983004 LMK983003:LMK983004 LWG983003:LWG983004 MGC983003:MGC983004 MPY983003:MPY983004 MZU983003:MZU983004 NJQ983003:NJQ983004 NTM983003:NTM983004 ODI983003:ODI983004 ONE983003:ONE983004 OXA983003:OXA983004 PGW983003:PGW983004 PQS983003:PQS983004 QAO983003:QAO983004 QKK983003:QKK983004 QUG983003:QUG983004 REC983003:REC983004 RNY983003:RNY983004 RXU983003:RXU983004 SHQ983003:SHQ983004 SRM983003:SRM983004 TBI983003:TBI983004 TLE983003:TLE983004 TVA983003:TVA983004 UEW983003:UEW983004 UOS983003:UOS983004 UYO983003:UYO983004 VIK983003:VIK983004 VSG983003:VSG983004 WCC983003:WCC983004 WLY983003:WLY983004 WVU983003:WVU983004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B65506:F65515 IX65506:JB65515 ST65506:SX65515 ACP65506:ACT65515 AML65506:AMP65515 AWH65506:AWL65515 BGD65506:BGH65515 BPZ65506:BQD65515 BZV65506:BZZ65515 CJR65506:CJV65515 CTN65506:CTR65515 DDJ65506:DDN65515 DNF65506:DNJ65515 DXB65506:DXF65515 EGX65506:EHB65515 EQT65506:EQX65515 FAP65506:FAT65515 FKL65506:FKP65515 FUH65506:FUL65515 GED65506:GEH65515 GNZ65506:GOD65515 GXV65506:GXZ65515 HHR65506:HHV65515 HRN65506:HRR65515 IBJ65506:IBN65515 ILF65506:ILJ65515 IVB65506:IVF65515 JEX65506:JFB65515 JOT65506:JOX65515 JYP65506:JYT65515 KIL65506:KIP65515 KSH65506:KSL65515 LCD65506:LCH65515 LLZ65506:LMD65515 LVV65506:LVZ65515 MFR65506:MFV65515 MPN65506:MPR65515 MZJ65506:MZN65515 NJF65506:NJJ65515 NTB65506:NTF65515 OCX65506:ODB65515 OMT65506:OMX65515 OWP65506:OWT65515 PGL65506:PGP65515 PQH65506:PQL65515 QAD65506:QAH65515 QJZ65506:QKD65515 QTV65506:QTZ65515 RDR65506:RDV65515 RNN65506:RNR65515 RXJ65506:RXN65515 SHF65506:SHJ65515 SRB65506:SRF65515 TAX65506:TBB65515 TKT65506:TKX65515 TUP65506:TUT65515 UEL65506:UEP65515 UOH65506:UOL65515 UYD65506:UYH65515 VHZ65506:VID65515 VRV65506:VRZ65515 WBR65506:WBV65515 WLN65506:WLR65515 WVJ65506:WVN65515 B131042:F131051 IX131042:JB131051 ST131042:SX131051 ACP131042:ACT131051 AML131042:AMP131051 AWH131042:AWL131051 BGD131042:BGH131051 BPZ131042:BQD131051 BZV131042:BZZ131051 CJR131042:CJV131051 CTN131042:CTR131051 DDJ131042:DDN131051 DNF131042:DNJ131051 DXB131042:DXF131051 EGX131042:EHB131051 EQT131042:EQX131051 FAP131042:FAT131051 FKL131042:FKP131051 FUH131042:FUL131051 GED131042:GEH131051 GNZ131042:GOD131051 GXV131042:GXZ131051 HHR131042:HHV131051 HRN131042:HRR131051 IBJ131042:IBN131051 ILF131042:ILJ131051 IVB131042:IVF131051 JEX131042:JFB131051 JOT131042:JOX131051 JYP131042:JYT131051 KIL131042:KIP131051 KSH131042:KSL131051 LCD131042:LCH131051 LLZ131042:LMD131051 LVV131042:LVZ131051 MFR131042:MFV131051 MPN131042:MPR131051 MZJ131042:MZN131051 NJF131042:NJJ131051 NTB131042:NTF131051 OCX131042:ODB131051 OMT131042:OMX131051 OWP131042:OWT131051 PGL131042:PGP131051 PQH131042:PQL131051 QAD131042:QAH131051 QJZ131042:QKD131051 QTV131042:QTZ131051 RDR131042:RDV131051 RNN131042:RNR131051 RXJ131042:RXN131051 SHF131042:SHJ131051 SRB131042:SRF131051 TAX131042:TBB131051 TKT131042:TKX131051 TUP131042:TUT131051 UEL131042:UEP131051 UOH131042:UOL131051 UYD131042:UYH131051 VHZ131042:VID131051 VRV131042:VRZ131051 WBR131042:WBV131051 WLN131042:WLR131051 WVJ131042:WVN131051 B196578:F196587 IX196578:JB196587 ST196578:SX196587 ACP196578:ACT196587 AML196578:AMP196587 AWH196578:AWL196587 BGD196578:BGH196587 BPZ196578:BQD196587 BZV196578:BZZ196587 CJR196578:CJV196587 CTN196578:CTR196587 DDJ196578:DDN196587 DNF196578:DNJ196587 DXB196578:DXF196587 EGX196578:EHB196587 EQT196578:EQX196587 FAP196578:FAT196587 FKL196578:FKP196587 FUH196578:FUL196587 GED196578:GEH196587 GNZ196578:GOD196587 GXV196578:GXZ196587 HHR196578:HHV196587 HRN196578:HRR196587 IBJ196578:IBN196587 ILF196578:ILJ196587 IVB196578:IVF196587 JEX196578:JFB196587 JOT196578:JOX196587 JYP196578:JYT196587 KIL196578:KIP196587 KSH196578:KSL196587 LCD196578:LCH196587 LLZ196578:LMD196587 LVV196578:LVZ196587 MFR196578:MFV196587 MPN196578:MPR196587 MZJ196578:MZN196587 NJF196578:NJJ196587 NTB196578:NTF196587 OCX196578:ODB196587 OMT196578:OMX196587 OWP196578:OWT196587 PGL196578:PGP196587 PQH196578:PQL196587 QAD196578:QAH196587 QJZ196578:QKD196587 QTV196578:QTZ196587 RDR196578:RDV196587 RNN196578:RNR196587 RXJ196578:RXN196587 SHF196578:SHJ196587 SRB196578:SRF196587 TAX196578:TBB196587 TKT196578:TKX196587 TUP196578:TUT196587 UEL196578:UEP196587 UOH196578:UOL196587 UYD196578:UYH196587 VHZ196578:VID196587 VRV196578:VRZ196587 WBR196578:WBV196587 WLN196578:WLR196587 WVJ196578:WVN196587 B262114:F262123 IX262114:JB262123 ST262114:SX262123 ACP262114:ACT262123 AML262114:AMP262123 AWH262114:AWL262123 BGD262114:BGH262123 BPZ262114:BQD262123 BZV262114:BZZ262123 CJR262114:CJV262123 CTN262114:CTR262123 DDJ262114:DDN262123 DNF262114:DNJ262123 DXB262114:DXF262123 EGX262114:EHB262123 EQT262114:EQX262123 FAP262114:FAT262123 FKL262114:FKP262123 FUH262114:FUL262123 GED262114:GEH262123 GNZ262114:GOD262123 GXV262114:GXZ262123 HHR262114:HHV262123 HRN262114:HRR262123 IBJ262114:IBN262123 ILF262114:ILJ262123 IVB262114:IVF262123 JEX262114:JFB262123 JOT262114:JOX262123 JYP262114:JYT262123 KIL262114:KIP262123 KSH262114:KSL262123 LCD262114:LCH262123 LLZ262114:LMD262123 LVV262114:LVZ262123 MFR262114:MFV262123 MPN262114:MPR262123 MZJ262114:MZN262123 NJF262114:NJJ262123 NTB262114:NTF262123 OCX262114:ODB262123 OMT262114:OMX262123 OWP262114:OWT262123 PGL262114:PGP262123 PQH262114:PQL262123 QAD262114:QAH262123 QJZ262114:QKD262123 QTV262114:QTZ262123 RDR262114:RDV262123 RNN262114:RNR262123 RXJ262114:RXN262123 SHF262114:SHJ262123 SRB262114:SRF262123 TAX262114:TBB262123 TKT262114:TKX262123 TUP262114:TUT262123 UEL262114:UEP262123 UOH262114:UOL262123 UYD262114:UYH262123 VHZ262114:VID262123 VRV262114:VRZ262123 WBR262114:WBV262123 WLN262114:WLR262123 WVJ262114:WVN262123 B327650:F327659 IX327650:JB327659 ST327650:SX327659 ACP327650:ACT327659 AML327650:AMP327659 AWH327650:AWL327659 BGD327650:BGH327659 BPZ327650:BQD327659 BZV327650:BZZ327659 CJR327650:CJV327659 CTN327650:CTR327659 DDJ327650:DDN327659 DNF327650:DNJ327659 DXB327650:DXF327659 EGX327650:EHB327659 EQT327650:EQX327659 FAP327650:FAT327659 FKL327650:FKP327659 FUH327650:FUL327659 GED327650:GEH327659 GNZ327650:GOD327659 GXV327650:GXZ327659 HHR327650:HHV327659 HRN327650:HRR327659 IBJ327650:IBN327659 ILF327650:ILJ327659 IVB327650:IVF327659 JEX327650:JFB327659 JOT327650:JOX327659 JYP327650:JYT327659 KIL327650:KIP327659 KSH327650:KSL327659 LCD327650:LCH327659 LLZ327650:LMD327659 LVV327650:LVZ327659 MFR327650:MFV327659 MPN327650:MPR327659 MZJ327650:MZN327659 NJF327650:NJJ327659 NTB327650:NTF327659 OCX327650:ODB327659 OMT327650:OMX327659 OWP327650:OWT327659 PGL327650:PGP327659 PQH327650:PQL327659 QAD327650:QAH327659 QJZ327650:QKD327659 QTV327650:QTZ327659 RDR327650:RDV327659 RNN327650:RNR327659 RXJ327650:RXN327659 SHF327650:SHJ327659 SRB327650:SRF327659 TAX327650:TBB327659 TKT327650:TKX327659 TUP327650:TUT327659 UEL327650:UEP327659 UOH327650:UOL327659 UYD327650:UYH327659 VHZ327650:VID327659 VRV327650:VRZ327659 WBR327650:WBV327659 WLN327650:WLR327659 WVJ327650:WVN327659 B393186:F393195 IX393186:JB393195 ST393186:SX393195 ACP393186:ACT393195 AML393186:AMP393195 AWH393186:AWL393195 BGD393186:BGH393195 BPZ393186:BQD393195 BZV393186:BZZ393195 CJR393186:CJV393195 CTN393186:CTR393195 DDJ393186:DDN393195 DNF393186:DNJ393195 DXB393186:DXF393195 EGX393186:EHB393195 EQT393186:EQX393195 FAP393186:FAT393195 FKL393186:FKP393195 FUH393186:FUL393195 GED393186:GEH393195 GNZ393186:GOD393195 GXV393186:GXZ393195 HHR393186:HHV393195 HRN393186:HRR393195 IBJ393186:IBN393195 ILF393186:ILJ393195 IVB393186:IVF393195 JEX393186:JFB393195 JOT393186:JOX393195 JYP393186:JYT393195 KIL393186:KIP393195 KSH393186:KSL393195 LCD393186:LCH393195 LLZ393186:LMD393195 LVV393186:LVZ393195 MFR393186:MFV393195 MPN393186:MPR393195 MZJ393186:MZN393195 NJF393186:NJJ393195 NTB393186:NTF393195 OCX393186:ODB393195 OMT393186:OMX393195 OWP393186:OWT393195 PGL393186:PGP393195 PQH393186:PQL393195 QAD393186:QAH393195 QJZ393186:QKD393195 QTV393186:QTZ393195 RDR393186:RDV393195 RNN393186:RNR393195 RXJ393186:RXN393195 SHF393186:SHJ393195 SRB393186:SRF393195 TAX393186:TBB393195 TKT393186:TKX393195 TUP393186:TUT393195 UEL393186:UEP393195 UOH393186:UOL393195 UYD393186:UYH393195 VHZ393186:VID393195 VRV393186:VRZ393195 WBR393186:WBV393195 WLN393186:WLR393195 WVJ393186:WVN393195 B458722:F458731 IX458722:JB458731 ST458722:SX458731 ACP458722:ACT458731 AML458722:AMP458731 AWH458722:AWL458731 BGD458722:BGH458731 BPZ458722:BQD458731 BZV458722:BZZ458731 CJR458722:CJV458731 CTN458722:CTR458731 DDJ458722:DDN458731 DNF458722:DNJ458731 DXB458722:DXF458731 EGX458722:EHB458731 EQT458722:EQX458731 FAP458722:FAT458731 FKL458722:FKP458731 FUH458722:FUL458731 GED458722:GEH458731 GNZ458722:GOD458731 GXV458722:GXZ458731 HHR458722:HHV458731 HRN458722:HRR458731 IBJ458722:IBN458731 ILF458722:ILJ458731 IVB458722:IVF458731 JEX458722:JFB458731 JOT458722:JOX458731 JYP458722:JYT458731 KIL458722:KIP458731 KSH458722:KSL458731 LCD458722:LCH458731 LLZ458722:LMD458731 LVV458722:LVZ458731 MFR458722:MFV458731 MPN458722:MPR458731 MZJ458722:MZN458731 NJF458722:NJJ458731 NTB458722:NTF458731 OCX458722:ODB458731 OMT458722:OMX458731 OWP458722:OWT458731 PGL458722:PGP458731 PQH458722:PQL458731 QAD458722:QAH458731 QJZ458722:QKD458731 QTV458722:QTZ458731 RDR458722:RDV458731 RNN458722:RNR458731 RXJ458722:RXN458731 SHF458722:SHJ458731 SRB458722:SRF458731 TAX458722:TBB458731 TKT458722:TKX458731 TUP458722:TUT458731 UEL458722:UEP458731 UOH458722:UOL458731 UYD458722:UYH458731 VHZ458722:VID458731 VRV458722:VRZ458731 WBR458722:WBV458731 WLN458722:WLR458731 WVJ458722:WVN458731 B524258:F524267 IX524258:JB524267 ST524258:SX524267 ACP524258:ACT524267 AML524258:AMP524267 AWH524258:AWL524267 BGD524258:BGH524267 BPZ524258:BQD524267 BZV524258:BZZ524267 CJR524258:CJV524267 CTN524258:CTR524267 DDJ524258:DDN524267 DNF524258:DNJ524267 DXB524258:DXF524267 EGX524258:EHB524267 EQT524258:EQX524267 FAP524258:FAT524267 FKL524258:FKP524267 FUH524258:FUL524267 GED524258:GEH524267 GNZ524258:GOD524267 GXV524258:GXZ524267 HHR524258:HHV524267 HRN524258:HRR524267 IBJ524258:IBN524267 ILF524258:ILJ524267 IVB524258:IVF524267 JEX524258:JFB524267 JOT524258:JOX524267 JYP524258:JYT524267 KIL524258:KIP524267 KSH524258:KSL524267 LCD524258:LCH524267 LLZ524258:LMD524267 LVV524258:LVZ524267 MFR524258:MFV524267 MPN524258:MPR524267 MZJ524258:MZN524267 NJF524258:NJJ524267 NTB524258:NTF524267 OCX524258:ODB524267 OMT524258:OMX524267 OWP524258:OWT524267 PGL524258:PGP524267 PQH524258:PQL524267 QAD524258:QAH524267 QJZ524258:QKD524267 QTV524258:QTZ524267 RDR524258:RDV524267 RNN524258:RNR524267 RXJ524258:RXN524267 SHF524258:SHJ524267 SRB524258:SRF524267 TAX524258:TBB524267 TKT524258:TKX524267 TUP524258:TUT524267 UEL524258:UEP524267 UOH524258:UOL524267 UYD524258:UYH524267 VHZ524258:VID524267 VRV524258:VRZ524267 WBR524258:WBV524267 WLN524258:WLR524267 WVJ524258:WVN524267 B589794:F589803 IX589794:JB589803 ST589794:SX589803 ACP589794:ACT589803 AML589794:AMP589803 AWH589794:AWL589803 BGD589794:BGH589803 BPZ589794:BQD589803 BZV589794:BZZ589803 CJR589794:CJV589803 CTN589794:CTR589803 DDJ589794:DDN589803 DNF589794:DNJ589803 DXB589794:DXF589803 EGX589794:EHB589803 EQT589794:EQX589803 FAP589794:FAT589803 FKL589794:FKP589803 FUH589794:FUL589803 GED589794:GEH589803 GNZ589794:GOD589803 GXV589794:GXZ589803 HHR589794:HHV589803 HRN589794:HRR589803 IBJ589794:IBN589803 ILF589794:ILJ589803 IVB589794:IVF589803 JEX589794:JFB589803 JOT589794:JOX589803 JYP589794:JYT589803 KIL589794:KIP589803 KSH589794:KSL589803 LCD589794:LCH589803 LLZ589794:LMD589803 LVV589794:LVZ589803 MFR589794:MFV589803 MPN589794:MPR589803 MZJ589794:MZN589803 NJF589794:NJJ589803 NTB589794:NTF589803 OCX589794:ODB589803 OMT589794:OMX589803 OWP589794:OWT589803 PGL589794:PGP589803 PQH589794:PQL589803 QAD589794:QAH589803 QJZ589794:QKD589803 QTV589794:QTZ589803 RDR589794:RDV589803 RNN589794:RNR589803 RXJ589794:RXN589803 SHF589794:SHJ589803 SRB589794:SRF589803 TAX589794:TBB589803 TKT589794:TKX589803 TUP589794:TUT589803 UEL589794:UEP589803 UOH589794:UOL589803 UYD589794:UYH589803 VHZ589794:VID589803 VRV589794:VRZ589803 WBR589794:WBV589803 WLN589794:WLR589803 WVJ589794:WVN589803 B655330:F655339 IX655330:JB655339 ST655330:SX655339 ACP655330:ACT655339 AML655330:AMP655339 AWH655330:AWL655339 BGD655330:BGH655339 BPZ655330:BQD655339 BZV655330:BZZ655339 CJR655330:CJV655339 CTN655330:CTR655339 DDJ655330:DDN655339 DNF655330:DNJ655339 DXB655330:DXF655339 EGX655330:EHB655339 EQT655330:EQX655339 FAP655330:FAT655339 FKL655330:FKP655339 FUH655330:FUL655339 GED655330:GEH655339 GNZ655330:GOD655339 GXV655330:GXZ655339 HHR655330:HHV655339 HRN655330:HRR655339 IBJ655330:IBN655339 ILF655330:ILJ655339 IVB655330:IVF655339 JEX655330:JFB655339 JOT655330:JOX655339 JYP655330:JYT655339 KIL655330:KIP655339 KSH655330:KSL655339 LCD655330:LCH655339 LLZ655330:LMD655339 LVV655330:LVZ655339 MFR655330:MFV655339 MPN655330:MPR655339 MZJ655330:MZN655339 NJF655330:NJJ655339 NTB655330:NTF655339 OCX655330:ODB655339 OMT655330:OMX655339 OWP655330:OWT655339 PGL655330:PGP655339 PQH655330:PQL655339 QAD655330:QAH655339 QJZ655330:QKD655339 QTV655330:QTZ655339 RDR655330:RDV655339 RNN655330:RNR655339 RXJ655330:RXN655339 SHF655330:SHJ655339 SRB655330:SRF655339 TAX655330:TBB655339 TKT655330:TKX655339 TUP655330:TUT655339 UEL655330:UEP655339 UOH655330:UOL655339 UYD655330:UYH655339 VHZ655330:VID655339 VRV655330:VRZ655339 WBR655330:WBV655339 WLN655330:WLR655339 WVJ655330:WVN655339 B720866:F720875 IX720866:JB720875 ST720866:SX720875 ACP720866:ACT720875 AML720866:AMP720875 AWH720866:AWL720875 BGD720866:BGH720875 BPZ720866:BQD720875 BZV720866:BZZ720875 CJR720866:CJV720875 CTN720866:CTR720875 DDJ720866:DDN720875 DNF720866:DNJ720875 DXB720866:DXF720875 EGX720866:EHB720875 EQT720866:EQX720875 FAP720866:FAT720875 FKL720866:FKP720875 FUH720866:FUL720875 GED720866:GEH720875 GNZ720866:GOD720875 GXV720866:GXZ720875 HHR720866:HHV720875 HRN720866:HRR720875 IBJ720866:IBN720875 ILF720866:ILJ720875 IVB720866:IVF720875 JEX720866:JFB720875 JOT720866:JOX720875 JYP720866:JYT720875 KIL720866:KIP720875 KSH720866:KSL720875 LCD720866:LCH720875 LLZ720866:LMD720875 LVV720866:LVZ720875 MFR720866:MFV720875 MPN720866:MPR720875 MZJ720866:MZN720875 NJF720866:NJJ720875 NTB720866:NTF720875 OCX720866:ODB720875 OMT720866:OMX720875 OWP720866:OWT720875 PGL720866:PGP720875 PQH720866:PQL720875 QAD720866:QAH720875 QJZ720866:QKD720875 QTV720866:QTZ720875 RDR720866:RDV720875 RNN720866:RNR720875 RXJ720866:RXN720875 SHF720866:SHJ720875 SRB720866:SRF720875 TAX720866:TBB720875 TKT720866:TKX720875 TUP720866:TUT720875 UEL720866:UEP720875 UOH720866:UOL720875 UYD720866:UYH720875 VHZ720866:VID720875 VRV720866:VRZ720875 WBR720866:WBV720875 WLN720866:WLR720875 WVJ720866:WVN720875 B786402:F786411 IX786402:JB786411 ST786402:SX786411 ACP786402:ACT786411 AML786402:AMP786411 AWH786402:AWL786411 BGD786402:BGH786411 BPZ786402:BQD786411 BZV786402:BZZ786411 CJR786402:CJV786411 CTN786402:CTR786411 DDJ786402:DDN786411 DNF786402:DNJ786411 DXB786402:DXF786411 EGX786402:EHB786411 EQT786402:EQX786411 FAP786402:FAT786411 FKL786402:FKP786411 FUH786402:FUL786411 GED786402:GEH786411 GNZ786402:GOD786411 GXV786402:GXZ786411 HHR786402:HHV786411 HRN786402:HRR786411 IBJ786402:IBN786411 ILF786402:ILJ786411 IVB786402:IVF786411 JEX786402:JFB786411 JOT786402:JOX786411 JYP786402:JYT786411 KIL786402:KIP786411 KSH786402:KSL786411 LCD786402:LCH786411 LLZ786402:LMD786411 LVV786402:LVZ786411 MFR786402:MFV786411 MPN786402:MPR786411 MZJ786402:MZN786411 NJF786402:NJJ786411 NTB786402:NTF786411 OCX786402:ODB786411 OMT786402:OMX786411 OWP786402:OWT786411 PGL786402:PGP786411 PQH786402:PQL786411 QAD786402:QAH786411 QJZ786402:QKD786411 QTV786402:QTZ786411 RDR786402:RDV786411 RNN786402:RNR786411 RXJ786402:RXN786411 SHF786402:SHJ786411 SRB786402:SRF786411 TAX786402:TBB786411 TKT786402:TKX786411 TUP786402:TUT786411 UEL786402:UEP786411 UOH786402:UOL786411 UYD786402:UYH786411 VHZ786402:VID786411 VRV786402:VRZ786411 WBR786402:WBV786411 WLN786402:WLR786411 WVJ786402:WVN786411 B851938:F851947 IX851938:JB851947 ST851938:SX851947 ACP851938:ACT851947 AML851938:AMP851947 AWH851938:AWL851947 BGD851938:BGH851947 BPZ851938:BQD851947 BZV851938:BZZ851947 CJR851938:CJV851947 CTN851938:CTR851947 DDJ851938:DDN851947 DNF851938:DNJ851947 DXB851938:DXF851947 EGX851938:EHB851947 EQT851938:EQX851947 FAP851938:FAT851947 FKL851938:FKP851947 FUH851938:FUL851947 GED851938:GEH851947 GNZ851938:GOD851947 GXV851938:GXZ851947 HHR851938:HHV851947 HRN851938:HRR851947 IBJ851938:IBN851947 ILF851938:ILJ851947 IVB851938:IVF851947 JEX851938:JFB851947 JOT851938:JOX851947 JYP851938:JYT851947 KIL851938:KIP851947 KSH851938:KSL851947 LCD851938:LCH851947 LLZ851938:LMD851947 LVV851938:LVZ851947 MFR851938:MFV851947 MPN851938:MPR851947 MZJ851938:MZN851947 NJF851938:NJJ851947 NTB851938:NTF851947 OCX851938:ODB851947 OMT851938:OMX851947 OWP851938:OWT851947 PGL851938:PGP851947 PQH851938:PQL851947 QAD851938:QAH851947 QJZ851938:QKD851947 QTV851938:QTZ851947 RDR851938:RDV851947 RNN851938:RNR851947 RXJ851938:RXN851947 SHF851938:SHJ851947 SRB851938:SRF851947 TAX851938:TBB851947 TKT851938:TKX851947 TUP851938:TUT851947 UEL851938:UEP851947 UOH851938:UOL851947 UYD851938:UYH851947 VHZ851938:VID851947 VRV851938:VRZ851947 WBR851938:WBV851947 WLN851938:WLR851947 WVJ851938:WVN851947 B917474:F917483 IX917474:JB917483 ST917474:SX917483 ACP917474:ACT917483 AML917474:AMP917483 AWH917474:AWL917483 BGD917474:BGH917483 BPZ917474:BQD917483 BZV917474:BZZ917483 CJR917474:CJV917483 CTN917474:CTR917483 DDJ917474:DDN917483 DNF917474:DNJ917483 DXB917474:DXF917483 EGX917474:EHB917483 EQT917474:EQX917483 FAP917474:FAT917483 FKL917474:FKP917483 FUH917474:FUL917483 GED917474:GEH917483 GNZ917474:GOD917483 GXV917474:GXZ917483 HHR917474:HHV917483 HRN917474:HRR917483 IBJ917474:IBN917483 ILF917474:ILJ917483 IVB917474:IVF917483 JEX917474:JFB917483 JOT917474:JOX917483 JYP917474:JYT917483 KIL917474:KIP917483 KSH917474:KSL917483 LCD917474:LCH917483 LLZ917474:LMD917483 LVV917474:LVZ917483 MFR917474:MFV917483 MPN917474:MPR917483 MZJ917474:MZN917483 NJF917474:NJJ917483 NTB917474:NTF917483 OCX917474:ODB917483 OMT917474:OMX917483 OWP917474:OWT917483 PGL917474:PGP917483 PQH917474:PQL917483 QAD917474:QAH917483 QJZ917474:QKD917483 QTV917474:QTZ917483 RDR917474:RDV917483 RNN917474:RNR917483 RXJ917474:RXN917483 SHF917474:SHJ917483 SRB917474:SRF917483 TAX917474:TBB917483 TKT917474:TKX917483 TUP917474:TUT917483 UEL917474:UEP917483 UOH917474:UOL917483 UYD917474:UYH917483 VHZ917474:VID917483 VRV917474:VRZ917483 WBR917474:WBV917483 WLN917474:WLR917483 WVJ917474:WVN917483 B983010:F983019 IX983010:JB983019 ST983010:SX983019 ACP983010:ACT983019 AML983010:AMP983019 AWH983010:AWL983019 BGD983010:BGH983019 BPZ983010:BQD983019 BZV983010:BZZ983019 CJR983010:CJV983019 CTN983010:CTR983019 DDJ983010:DDN983019 DNF983010:DNJ983019 DXB983010:DXF983019 EGX983010:EHB983019 EQT983010:EQX983019 FAP983010:FAT983019 FKL983010:FKP983019 FUH983010:FUL983019 GED983010:GEH983019 GNZ983010:GOD983019 GXV983010:GXZ983019 HHR983010:HHV983019 HRN983010:HRR983019 IBJ983010:IBN983019 ILF983010:ILJ983019 IVB983010:IVF983019 JEX983010:JFB983019 JOT983010:JOX983019 JYP983010:JYT983019 KIL983010:KIP983019 KSH983010:KSL983019 LCD983010:LCH983019 LLZ983010:LMD983019 LVV983010:LVZ983019 MFR983010:MFV983019 MPN983010:MPR983019 MZJ983010:MZN983019 NJF983010:NJJ983019 NTB983010:NTF983019 OCX983010:ODB983019 OMT983010:OMX983019 OWP983010:OWT983019 PGL983010:PGP983019 PQH983010:PQL983019 QAD983010:QAH983019 QJZ983010:QKD983019 QTV983010:QTZ983019 RDR983010:RDV983019 RNN983010:RNR983019 RXJ983010:RXN983019 SHF983010:SHJ983019 SRB983010:SRF983019 TAX983010:TBB983019 TKT983010:TKX983019 TUP983010:TUT983019 UEL983010:UEP983019 UOH983010:UOL983019 UYD983010:UYH983019 VHZ983010:VID983019 VRV983010:VRZ983019 WBR983010:WBV983019 WLN983010:WLR983019 WVJ983010:WVN983019 B65520:D65522 IX65520:IZ65522 ST65520:SV65522 ACP65520:ACR65522 AML65520:AMN65522 AWH65520:AWJ65522 BGD65520:BGF65522 BPZ65520:BQB65522 BZV65520:BZX65522 CJR65520:CJT65522 CTN65520:CTP65522 DDJ65520:DDL65522 DNF65520:DNH65522 DXB65520:DXD65522 EGX65520:EGZ65522 EQT65520:EQV65522 FAP65520:FAR65522 FKL65520:FKN65522 FUH65520:FUJ65522 GED65520:GEF65522 GNZ65520:GOB65522 GXV65520:GXX65522 HHR65520:HHT65522 HRN65520:HRP65522 IBJ65520:IBL65522 ILF65520:ILH65522 IVB65520:IVD65522 JEX65520:JEZ65522 JOT65520:JOV65522 JYP65520:JYR65522 KIL65520:KIN65522 KSH65520:KSJ65522 LCD65520:LCF65522 LLZ65520:LMB65522 LVV65520:LVX65522 MFR65520:MFT65522 MPN65520:MPP65522 MZJ65520:MZL65522 NJF65520:NJH65522 NTB65520:NTD65522 OCX65520:OCZ65522 OMT65520:OMV65522 OWP65520:OWR65522 PGL65520:PGN65522 PQH65520:PQJ65522 QAD65520:QAF65522 QJZ65520:QKB65522 QTV65520:QTX65522 RDR65520:RDT65522 RNN65520:RNP65522 RXJ65520:RXL65522 SHF65520:SHH65522 SRB65520:SRD65522 TAX65520:TAZ65522 TKT65520:TKV65522 TUP65520:TUR65522 UEL65520:UEN65522 UOH65520:UOJ65522 UYD65520:UYF65522 VHZ65520:VIB65522 VRV65520:VRX65522 WBR65520:WBT65522 WLN65520:WLP65522 WVJ65520:WVL65522 B131056:D131058 IX131056:IZ131058 ST131056:SV131058 ACP131056:ACR131058 AML131056:AMN131058 AWH131056:AWJ131058 BGD131056:BGF131058 BPZ131056:BQB131058 BZV131056:BZX131058 CJR131056:CJT131058 CTN131056:CTP131058 DDJ131056:DDL131058 DNF131056:DNH131058 DXB131056:DXD131058 EGX131056:EGZ131058 EQT131056:EQV131058 FAP131056:FAR131058 FKL131056:FKN131058 FUH131056:FUJ131058 GED131056:GEF131058 GNZ131056:GOB131058 GXV131056:GXX131058 HHR131056:HHT131058 HRN131056:HRP131058 IBJ131056:IBL131058 ILF131056:ILH131058 IVB131056:IVD131058 JEX131056:JEZ131058 JOT131056:JOV131058 JYP131056:JYR131058 KIL131056:KIN131058 KSH131056:KSJ131058 LCD131056:LCF131058 LLZ131056:LMB131058 LVV131056:LVX131058 MFR131056:MFT131058 MPN131056:MPP131058 MZJ131056:MZL131058 NJF131056:NJH131058 NTB131056:NTD131058 OCX131056:OCZ131058 OMT131056:OMV131058 OWP131056:OWR131058 PGL131056:PGN131058 PQH131056:PQJ131058 QAD131056:QAF131058 QJZ131056:QKB131058 QTV131056:QTX131058 RDR131056:RDT131058 RNN131056:RNP131058 RXJ131056:RXL131058 SHF131056:SHH131058 SRB131056:SRD131058 TAX131056:TAZ131058 TKT131056:TKV131058 TUP131056:TUR131058 UEL131056:UEN131058 UOH131056:UOJ131058 UYD131056:UYF131058 VHZ131056:VIB131058 VRV131056:VRX131058 WBR131056:WBT131058 WLN131056:WLP131058 WVJ131056:WVL131058 B196592:D196594 IX196592:IZ196594 ST196592:SV196594 ACP196592:ACR196594 AML196592:AMN196594 AWH196592:AWJ196594 BGD196592:BGF196594 BPZ196592:BQB196594 BZV196592:BZX196594 CJR196592:CJT196594 CTN196592:CTP196594 DDJ196592:DDL196594 DNF196592:DNH196594 DXB196592:DXD196594 EGX196592:EGZ196594 EQT196592:EQV196594 FAP196592:FAR196594 FKL196592:FKN196594 FUH196592:FUJ196594 GED196592:GEF196594 GNZ196592:GOB196594 GXV196592:GXX196594 HHR196592:HHT196594 HRN196592:HRP196594 IBJ196592:IBL196594 ILF196592:ILH196594 IVB196592:IVD196594 JEX196592:JEZ196594 JOT196592:JOV196594 JYP196592:JYR196594 KIL196592:KIN196594 KSH196592:KSJ196594 LCD196592:LCF196594 LLZ196592:LMB196594 LVV196592:LVX196594 MFR196592:MFT196594 MPN196592:MPP196594 MZJ196592:MZL196594 NJF196592:NJH196594 NTB196592:NTD196594 OCX196592:OCZ196594 OMT196592:OMV196594 OWP196592:OWR196594 PGL196592:PGN196594 PQH196592:PQJ196594 QAD196592:QAF196594 QJZ196592:QKB196594 QTV196592:QTX196594 RDR196592:RDT196594 RNN196592:RNP196594 RXJ196592:RXL196594 SHF196592:SHH196594 SRB196592:SRD196594 TAX196592:TAZ196594 TKT196592:TKV196594 TUP196592:TUR196594 UEL196592:UEN196594 UOH196592:UOJ196594 UYD196592:UYF196594 VHZ196592:VIB196594 VRV196592:VRX196594 WBR196592:WBT196594 WLN196592:WLP196594 WVJ196592:WVL196594 B262128:D262130 IX262128:IZ262130 ST262128:SV262130 ACP262128:ACR262130 AML262128:AMN262130 AWH262128:AWJ262130 BGD262128:BGF262130 BPZ262128:BQB262130 BZV262128:BZX262130 CJR262128:CJT262130 CTN262128:CTP262130 DDJ262128:DDL262130 DNF262128:DNH262130 DXB262128:DXD262130 EGX262128:EGZ262130 EQT262128:EQV262130 FAP262128:FAR262130 FKL262128:FKN262130 FUH262128:FUJ262130 GED262128:GEF262130 GNZ262128:GOB262130 GXV262128:GXX262130 HHR262128:HHT262130 HRN262128:HRP262130 IBJ262128:IBL262130 ILF262128:ILH262130 IVB262128:IVD262130 JEX262128:JEZ262130 JOT262128:JOV262130 JYP262128:JYR262130 KIL262128:KIN262130 KSH262128:KSJ262130 LCD262128:LCF262130 LLZ262128:LMB262130 LVV262128:LVX262130 MFR262128:MFT262130 MPN262128:MPP262130 MZJ262128:MZL262130 NJF262128:NJH262130 NTB262128:NTD262130 OCX262128:OCZ262130 OMT262128:OMV262130 OWP262128:OWR262130 PGL262128:PGN262130 PQH262128:PQJ262130 QAD262128:QAF262130 QJZ262128:QKB262130 QTV262128:QTX262130 RDR262128:RDT262130 RNN262128:RNP262130 RXJ262128:RXL262130 SHF262128:SHH262130 SRB262128:SRD262130 TAX262128:TAZ262130 TKT262128:TKV262130 TUP262128:TUR262130 UEL262128:UEN262130 UOH262128:UOJ262130 UYD262128:UYF262130 VHZ262128:VIB262130 VRV262128:VRX262130 WBR262128:WBT262130 WLN262128:WLP262130 WVJ262128:WVL262130 B327664:D327666 IX327664:IZ327666 ST327664:SV327666 ACP327664:ACR327666 AML327664:AMN327666 AWH327664:AWJ327666 BGD327664:BGF327666 BPZ327664:BQB327666 BZV327664:BZX327666 CJR327664:CJT327666 CTN327664:CTP327666 DDJ327664:DDL327666 DNF327664:DNH327666 DXB327664:DXD327666 EGX327664:EGZ327666 EQT327664:EQV327666 FAP327664:FAR327666 FKL327664:FKN327666 FUH327664:FUJ327666 GED327664:GEF327666 GNZ327664:GOB327666 GXV327664:GXX327666 HHR327664:HHT327666 HRN327664:HRP327666 IBJ327664:IBL327666 ILF327664:ILH327666 IVB327664:IVD327666 JEX327664:JEZ327666 JOT327664:JOV327666 JYP327664:JYR327666 KIL327664:KIN327666 KSH327664:KSJ327666 LCD327664:LCF327666 LLZ327664:LMB327666 LVV327664:LVX327666 MFR327664:MFT327666 MPN327664:MPP327666 MZJ327664:MZL327666 NJF327664:NJH327666 NTB327664:NTD327666 OCX327664:OCZ327666 OMT327664:OMV327666 OWP327664:OWR327666 PGL327664:PGN327666 PQH327664:PQJ327666 QAD327664:QAF327666 QJZ327664:QKB327666 QTV327664:QTX327666 RDR327664:RDT327666 RNN327664:RNP327666 RXJ327664:RXL327666 SHF327664:SHH327666 SRB327664:SRD327666 TAX327664:TAZ327666 TKT327664:TKV327666 TUP327664:TUR327666 UEL327664:UEN327666 UOH327664:UOJ327666 UYD327664:UYF327666 VHZ327664:VIB327666 VRV327664:VRX327666 WBR327664:WBT327666 WLN327664:WLP327666 WVJ327664:WVL327666 B393200:D393202 IX393200:IZ393202 ST393200:SV393202 ACP393200:ACR393202 AML393200:AMN393202 AWH393200:AWJ393202 BGD393200:BGF393202 BPZ393200:BQB393202 BZV393200:BZX393202 CJR393200:CJT393202 CTN393200:CTP393202 DDJ393200:DDL393202 DNF393200:DNH393202 DXB393200:DXD393202 EGX393200:EGZ393202 EQT393200:EQV393202 FAP393200:FAR393202 FKL393200:FKN393202 FUH393200:FUJ393202 GED393200:GEF393202 GNZ393200:GOB393202 GXV393200:GXX393202 HHR393200:HHT393202 HRN393200:HRP393202 IBJ393200:IBL393202 ILF393200:ILH393202 IVB393200:IVD393202 JEX393200:JEZ393202 JOT393200:JOV393202 JYP393200:JYR393202 KIL393200:KIN393202 KSH393200:KSJ393202 LCD393200:LCF393202 LLZ393200:LMB393202 LVV393200:LVX393202 MFR393200:MFT393202 MPN393200:MPP393202 MZJ393200:MZL393202 NJF393200:NJH393202 NTB393200:NTD393202 OCX393200:OCZ393202 OMT393200:OMV393202 OWP393200:OWR393202 PGL393200:PGN393202 PQH393200:PQJ393202 QAD393200:QAF393202 QJZ393200:QKB393202 QTV393200:QTX393202 RDR393200:RDT393202 RNN393200:RNP393202 RXJ393200:RXL393202 SHF393200:SHH393202 SRB393200:SRD393202 TAX393200:TAZ393202 TKT393200:TKV393202 TUP393200:TUR393202 UEL393200:UEN393202 UOH393200:UOJ393202 UYD393200:UYF393202 VHZ393200:VIB393202 VRV393200:VRX393202 WBR393200:WBT393202 WLN393200:WLP393202 WVJ393200:WVL393202 B458736:D458738 IX458736:IZ458738 ST458736:SV458738 ACP458736:ACR458738 AML458736:AMN458738 AWH458736:AWJ458738 BGD458736:BGF458738 BPZ458736:BQB458738 BZV458736:BZX458738 CJR458736:CJT458738 CTN458736:CTP458738 DDJ458736:DDL458738 DNF458736:DNH458738 DXB458736:DXD458738 EGX458736:EGZ458738 EQT458736:EQV458738 FAP458736:FAR458738 FKL458736:FKN458738 FUH458736:FUJ458738 GED458736:GEF458738 GNZ458736:GOB458738 GXV458736:GXX458738 HHR458736:HHT458738 HRN458736:HRP458738 IBJ458736:IBL458738 ILF458736:ILH458738 IVB458736:IVD458738 JEX458736:JEZ458738 JOT458736:JOV458738 JYP458736:JYR458738 KIL458736:KIN458738 KSH458736:KSJ458738 LCD458736:LCF458738 LLZ458736:LMB458738 LVV458736:LVX458738 MFR458736:MFT458738 MPN458736:MPP458738 MZJ458736:MZL458738 NJF458736:NJH458738 NTB458736:NTD458738 OCX458736:OCZ458738 OMT458736:OMV458738 OWP458736:OWR458738 PGL458736:PGN458738 PQH458736:PQJ458738 QAD458736:QAF458738 QJZ458736:QKB458738 QTV458736:QTX458738 RDR458736:RDT458738 RNN458736:RNP458738 RXJ458736:RXL458738 SHF458736:SHH458738 SRB458736:SRD458738 TAX458736:TAZ458738 TKT458736:TKV458738 TUP458736:TUR458738 UEL458736:UEN458738 UOH458736:UOJ458738 UYD458736:UYF458738 VHZ458736:VIB458738 VRV458736:VRX458738 WBR458736:WBT458738 WLN458736:WLP458738 WVJ458736:WVL458738 B524272:D524274 IX524272:IZ524274 ST524272:SV524274 ACP524272:ACR524274 AML524272:AMN524274 AWH524272:AWJ524274 BGD524272:BGF524274 BPZ524272:BQB524274 BZV524272:BZX524274 CJR524272:CJT524274 CTN524272:CTP524274 DDJ524272:DDL524274 DNF524272:DNH524274 DXB524272:DXD524274 EGX524272:EGZ524274 EQT524272:EQV524274 FAP524272:FAR524274 FKL524272:FKN524274 FUH524272:FUJ524274 GED524272:GEF524274 GNZ524272:GOB524274 GXV524272:GXX524274 HHR524272:HHT524274 HRN524272:HRP524274 IBJ524272:IBL524274 ILF524272:ILH524274 IVB524272:IVD524274 JEX524272:JEZ524274 JOT524272:JOV524274 JYP524272:JYR524274 KIL524272:KIN524274 KSH524272:KSJ524274 LCD524272:LCF524274 LLZ524272:LMB524274 LVV524272:LVX524274 MFR524272:MFT524274 MPN524272:MPP524274 MZJ524272:MZL524274 NJF524272:NJH524274 NTB524272:NTD524274 OCX524272:OCZ524274 OMT524272:OMV524274 OWP524272:OWR524274 PGL524272:PGN524274 PQH524272:PQJ524274 QAD524272:QAF524274 QJZ524272:QKB524274 QTV524272:QTX524274 RDR524272:RDT524274 RNN524272:RNP524274 RXJ524272:RXL524274 SHF524272:SHH524274 SRB524272:SRD524274 TAX524272:TAZ524274 TKT524272:TKV524274 TUP524272:TUR524274 UEL524272:UEN524274 UOH524272:UOJ524274 UYD524272:UYF524274 VHZ524272:VIB524274 VRV524272:VRX524274 WBR524272:WBT524274 WLN524272:WLP524274 WVJ524272:WVL524274 B589808:D589810 IX589808:IZ589810 ST589808:SV589810 ACP589808:ACR589810 AML589808:AMN589810 AWH589808:AWJ589810 BGD589808:BGF589810 BPZ589808:BQB589810 BZV589808:BZX589810 CJR589808:CJT589810 CTN589808:CTP589810 DDJ589808:DDL589810 DNF589808:DNH589810 DXB589808:DXD589810 EGX589808:EGZ589810 EQT589808:EQV589810 FAP589808:FAR589810 FKL589808:FKN589810 FUH589808:FUJ589810 GED589808:GEF589810 GNZ589808:GOB589810 GXV589808:GXX589810 HHR589808:HHT589810 HRN589808:HRP589810 IBJ589808:IBL589810 ILF589808:ILH589810 IVB589808:IVD589810 JEX589808:JEZ589810 JOT589808:JOV589810 JYP589808:JYR589810 KIL589808:KIN589810 KSH589808:KSJ589810 LCD589808:LCF589810 LLZ589808:LMB589810 LVV589808:LVX589810 MFR589808:MFT589810 MPN589808:MPP589810 MZJ589808:MZL589810 NJF589808:NJH589810 NTB589808:NTD589810 OCX589808:OCZ589810 OMT589808:OMV589810 OWP589808:OWR589810 PGL589808:PGN589810 PQH589808:PQJ589810 QAD589808:QAF589810 QJZ589808:QKB589810 QTV589808:QTX589810 RDR589808:RDT589810 RNN589808:RNP589810 RXJ589808:RXL589810 SHF589808:SHH589810 SRB589808:SRD589810 TAX589808:TAZ589810 TKT589808:TKV589810 TUP589808:TUR589810 UEL589808:UEN589810 UOH589808:UOJ589810 UYD589808:UYF589810 VHZ589808:VIB589810 VRV589808:VRX589810 WBR589808:WBT589810 WLN589808:WLP589810 WVJ589808:WVL589810 B655344:D655346 IX655344:IZ655346 ST655344:SV655346 ACP655344:ACR655346 AML655344:AMN655346 AWH655344:AWJ655346 BGD655344:BGF655346 BPZ655344:BQB655346 BZV655344:BZX655346 CJR655344:CJT655346 CTN655344:CTP655346 DDJ655344:DDL655346 DNF655344:DNH655346 DXB655344:DXD655346 EGX655344:EGZ655346 EQT655344:EQV655346 FAP655344:FAR655346 FKL655344:FKN655346 FUH655344:FUJ655346 GED655344:GEF655346 GNZ655344:GOB655346 GXV655344:GXX655346 HHR655344:HHT655346 HRN655344:HRP655346 IBJ655344:IBL655346 ILF655344:ILH655346 IVB655344:IVD655346 JEX655344:JEZ655346 JOT655344:JOV655346 JYP655344:JYR655346 KIL655344:KIN655346 KSH655344:KSJ655346 LCD655344:LCF655346 LLZ655344:LMB655346 LVV655344:LVX655346 MFR655344:MFT655346 MPN655344:MPP655346 MZJ655344:MZL655346 NJF655344:NJH655346 NTB655344:NTD655346 OCX655344:OCZ655346 OMT655344:OMV655346 OWP655344:OWR655346 PGL655344:PGN655346 PQH655344:PQJ655346 QAD655344:QAF655346 QJZ655344:QKB655346 QTV655344:QTX655346 RDR655344:RDT655346 RNN655344:RNP655346 RXJ655344:RXL655346 SHF655344:SHH655346 SRB655344:SRD655346 TAX655344:TAZ655346 TKT655344:TKV655346 TUP655344:TUR655346 UEL655344:UEN655346 UOH655344:UOJ655346 UYD655344:UYF655346 VHZ655344:VIB655346 VRV655344:VRX655346 WBR655344:WBT655346 WLN655344:WLP655346 WVJ655344:WVL655346 B720880:D720882 IX720880:IZ720882 ST720880:SV720882 ACP720880:ACR720882 AML720880:AMN720882 AWH720880:AWJ720882 BGD720880:BGF720882 BPZ720880:BQB720882 BZV720880:BZX720882 CJR720880:CJT720882 CTN720880:CTP720882 DDJ720880:DDL720882 DNF720880:DNH720882 DXB720880:DXD720882 EGX720880:EGZ720882 EQT720880:EQV720882 FAP720880:FAR720882 FKL720880:FKN720882 FUH720880:FUJ720882 GED720880:GEF720882 GNZ720880:GOB720882 GXV720880:GXX720882 HHR720880:HHT720882 HRN720880:HRP720882 IBJ720880:IBL720882 ILF720880:ILH720882 IVB720880:IVD720882 JEX720880:JEZ720882 JOT720880:JOV720882 JYP720880:JYR720882 KIL720880:KIN720882 KSH720880:KSJ720882 LCD720880:LCF720882 LLZ720880:LMB720882 LVV720880:LVX720882 MFR720880:MFT720882 MPN720880:MPP720882 MZJ720880:MZL720882 NJF720880:NJH720882 NTB720880:NTD720882 OCX720880:OCZ720882 OMT720880:OMV720882 OWP720880:OWR720882 PGL720880:PGN720882 PQH720880:PQJ720882 QAD720880:QAF720882 QJZ720880:QKB720882 QTV720880:QTX720882 RDR720880:RDT720882 RNN720880:RNP720882 RXJ720880:RXL720882 SHF720880:SHH720882 SRB720880:SRD720882 TAX720880:TAZ720882 TKT720880:TKV720882 TUP720880:TUR720882 UEL720880:UEN720882 UOH720880:UOJ720882 UYD720880:UYF720882 VHZ720880:VIB720882 VRV720880:VRX720882 WBR720880:WBT720882 WLN720880:WLP720882 WVJ720880:WVL720882 B786416:D786418 IX786416:IZ786418 ST786416:SV786418 ACP786416:ACR786418 AML786416:AMN786418 AWH786416:AWJ786418 BGD786416:BGF786418 BPZ786416:BQB786418 BZV786416:BZX786418 CJR786416:CJT786418 CTN786416:CTP786418 DDJ786416:DDL786418 DNF786416:DNH786418 DXB786416:DXD786418 EGX786416:EGZ786418 EQT786416:EQV786418 FAP786416:FAR786418 FKL786416:FKN786418 FUH786416:FUJ786418 GED786416:GEF786418 GNZ786416:GOB786418 GXV786416:GXX786418 HHR786416:HHT786418 HRN786416:HRP786418 IBJ786416:IBL786418 ILF786416:ILH786418 IVB786416:IVD786418 JEX786416:JEZ786418 JOT786416:JOV786418 JYP786416:JYR786418 KIL786416:KIN786418 KSH786416:KSJ786418 LCD786416:LCF786418 LLZ786416:LMB786418 LVV786416:LVX786418 MFR786416:MFT786418 MPN786416:MPP786418 MZJ786416:MZL786418 NJF786416:NJH786418 NTB786416:NTD786418 OCX786416:OCZ786418 OMT786416:OMV786418 OWP786416:OWR786418 PGL786416:PGN786418 PQH786416:PQJ786418 QAD786416:QAF786418 QJZ786416:QKB786418 QTV786416:QTX786418 RDR786416:RDT786418 RNN786416:RNP786418 RXJ786416:RXL786418 SHF786416:SHH786418 SRB786416:SRD786418 TAX786416:TAZ786418 TKT786416:TKV786418 TUP786416:TUR786418 UEL786416:UEN786418 UOH786416:UOJ786418 UYD786416:UYF786418 VHZ786416:VIB786418 VRV786416:VRX786418 WBR786416:WBT786418 WLN786416:WLP786418 WVJ786416:WVL786418 B851952:D851954 IX851952:IZ851954 ST851952:SV851954 ACP851952:ACR851954 AML851952:AMN851954 AWH851952:AWJ851954 BGD851952:BGF851954 BPZ851952:BQB851954 BZV851952:BZX851954 CJR851952:CJT851954 CTN851952:CTP851954 DDJ851952:DDL851954 DNF851952:DNH851954 DXB851952:DXD851954 EGX851952:EGZ851954 EQT851952:EQV851954 FAP851952:FAR851954 FKL851952:FKN851954 FUH851952:FUJ851954 GED851952:GEF851954 GNZ851952:GOB851954 GXV851952:GXX851954 HHR851952:HHT851954 HRN851952:HRP851954 IBJ851952:IBL851954 ILF851952:ILH851954 IVB851952:IVD851954 JEX851952:JEZ851954 JOT851952:JOV851954 JYP851952:JYR851954 KIL851952:KIN851954 KSH851952:KSJ851954 LCD851952:LCF851954 LLZ851952:LMB851954 LVV851952:LVX851954 MFR851952:MFT851954 MPN851952:MPP851954 MZJ851952:MZL851954 NJF851952:NJH851954 NTB851952:NTD851954 OCX851952:OCZ851954 OMT851952:OMV851954 OWP851952:OWR851954 PGL851952:PGN851954 PQH851952:PQJ851954 QAD851952:QAF851954 QJZ851952:QKB851954 QTV851952:QTX851954 RDR851952:RDT851954 RNN851952:RNP851954 RXJ851952:RXL851954 SHF851952:SHH851954 SRB851952:SRD851954 TAX851952:TAZ851954 TKT851952:TKV851954 TUP851952:TUR851954 UEL851952:UEN851954 UOH851952:UOJ851954 UYD851952:UYF851954 VHZ851952:VIB851954 VRV851952:VRX851954 WBR851952:WBT851954 WLN851952:WLP851954 WVJ851952:WVL851954 B917488:D917490 IX917488:IZ917490 ST917488:SV917490 ACP917488:ACR917490 AML917488:AMN917490 AWH917488:AWJ917490 BGD917488:BGF917490 BPZ917488:BQB917490 BZV917488:BZX917490 CJR917488:CJT917490 CTN917488:CTP917490 DDJ917488:DDL917490 DNF917488:DNH917490 DXB917488:DXD917490 EGX917488:EGZ917490 EQT917488:EQV917490 FAP917488:FAR917490 FKL917488:FKN917490 FUH917488:FUJ917490 GED917488:GEF917490 GNZ917488:GOB917490 GXV917488:GXX917490 HHR917488:HHT917490 HRN917488:HRP917490 IBJ917488:IBL917490 ILF917488:ILH917490 IVB917488:IVD917490 JEX917488:JEZ917490 JOT917488:JOV917490 JYP917488:JYR917490 KIL917488:KIN917490 KSH917488:KSJ917490 LCD917488:LCF917490 LLZ917488:LMB917490 LVV917488:LVX917490 MFR917488:MFT917490 MPN917488:MPP917490 MZJ917488:MZL917490 NJF917488:NJH917490 NTB917488:NTD917490 OCX917488:OCZ917490 OMT917488:OMV917490 OWP917488:OWR917490 PGL917488:PGN917490 PQH917488:PQJ917490 QAD917488:QAF917490 QJZ917488:QKB917490 QTV917488:QTX917490 RDR917488:RDT917490 RNN917488:RNP917490 RXJ917488:RXL917490 SHF917488:SHH917490 SRB917488:SRD917490 TAX917488:TAZ917490 TKT917488:TKV917490 TUP917488:TUR917490 UEL917488:UEN917490 UOH917488:UOJ917490 UYD917488:UYF917490 VHZ917488:VIB917490 VRV917488:VRX917490 WBR917488:WBT917490 WLN917488:WLP917490 WVJ917488:WVL917490 B983024:D983026 IX983024:IZ983026 ST983024:SV983026 ACP983024:ACR983026 AML983024:AMN983026 AWH983024:AWJ983026 BGD983024:BGF983026 BPZ983024:BQB983026 BZV983024:BZX983026 CJR983024:CJT983026 CTN983024:CTP983026 DDJ983024:DDL983026 DNF983024:DNH983026 DXB983024:DXD983026 EGX983024:EGZ983026 EQT983024:EQV983026 FAP983024:FAR983026 FKL983024:FKN983026 FUH983024:FUJ983026 GED983024:GEF983026 GNZ983024:GOB983026 GXV983024:GXX983026 HHR983024:HHT983026 HRN983024:HRP983026 IBJ983024:IBL983026 ILF983024:ILH983026 IVB983024:IVD983026 JEX983024:JEZ983026 JOT983024:JOV983026 JYP983024:JYR983026 KIL983024:KIN983026 KSH983024:KSJ983026 LCD983024:LCF983026 LLZ983024:LMB983026 LVV983024:LVX983026 MFR983024:MFT983026 MPN983024:MPP983026 MZJ983024:MZL983026 NJF983024:NJH983026 NTB983024:NTD983026 OCX983024:OCZ983026 OMT983024:OMV983026 OWP983024:OWR983026 PGL983024:PGN983026 PQH983024:PQJ983026 QAD983024:QAF983026 QJZ983024:QKB983026 QTV983024:QTX983026 RDR983024:RDT983026 RNN983024:RNP983026 RXJ983024:RXL983026 SHF983024:SHH983026 SRB983024:SRD983026 TAX983024:TAZ983026 TKT983024:TKV983026 TUP983024:TUR983026 UEL983024:UEN983026 UOH983024:UOJ983026 UYD983024:UYF983026 VHZ983024:VIB983026 VRV983024:VRX983026 WBR983024:WBT983026 WLN983024:WLP983026 WVJ983024:WVL983026 U65499:U65500 JQ65499:JQ65500 TM65499:TM65500 ADI65499:ADI65500 ANE65499:ANE65500 AXA65499:AXA65500 BGW65499:BGW65500 BQS65499:BQS65500 CAO65499:CAO65500 CKK65499:CKK65500 CUG65499:CUG65500 DEC65499:DEC65500 DNY65499:DNY65500 DXU65499:DXU65500 EHQ65499:EHQ65500 ERM65499:ERM65500 FBI65499:FBI65500 FLE65499:FLE65500 FVA65499:FVA65500 GEW65499:GEW65500 GOS65499:GOS65500 GYO65499:GYO65500 HIK65499:HIK65500 HSG65499:HSG65500 ICC65499:ICC65500 ILY65499:ILY65500 IVU65499:IVU65500 JFQ65499:JFQ65500 JPM65499:JPM65500 JZI65499:JZI65500 KJE65499:KJE65500 KTA65499:KTA65500 LCW65499:LCW65500 LMS65499:LMS65500 LWO65499:LWO65500 MGK65499:MGK65500 MQG65499:MQG65500 NAC65499:NAC65500 NJY65499:NJY65500 NTU65499:NTU65500 ODQ65499:ODQ65500 ONM65499:ONM65500 OXI65499:OXI65500 PHE65499:PHE65500 PRA65499:PRA65500 QAW65499:QAW65500 QKS65499:QKS65500 QUO65499:QUO65500 REK65499:REK65500 ROG65499:ROG65500 RYC65499:RYC65500 SHY65499:SHY65500 SRU65499:SRU65500 TBQ65499:TBQ65500 TLM65499:TLM65500 TVI65499:TVI65500 UFE65499:UFE65500 UPA65499:UPA65500 UYW65499:UYW65500 VIS65499:VIS65500 VSO65499:VSO65500 WCK65499:WCK65500 WMG65499:WMG65500 WWC65499:WWC65500 U131035:U131036 JQ131035:JQ131036 TM131035:TM131036 ADI131035:ADI131036 ANE131035:ANE131036 AXA131035:AXA131036 BGW131035:BGW131036 BQS131035:BQS131036 CAO131035:CAO131036 CKK131035:CKK131036 CUG131035:CUG131036 DEC131035:DEC131036 DNY131035:DNY131036 DXU131035:DXU131036 EHQ131035:EHQ131036 ERM131035:ERM131036 FBI131035:FBI131036 FLE131035:FLE131036 FVA131035:FVA131036 GEW131035:GEW131036 GOS131035:GOS131036 GYO131035:GYO131036 HIK131035:HIK131036 HSG131035:HSG131036 ICC131035:ICC131036 ILY131035:ILY131036 IVU131035:IVU131036 JFQ131035:JFQ131036 JPM131035:JPM131036 JZI131035:JZI131036 KJE131035:KJE131036 KTA131035:KTA131036 LCW131035:LCW131036 LMS131035:LMS131036 LWO131035:LWO131036 MGK131035:MGK131036 MQG131035:MQG131036 NAC131035:NAC131036 NJY131035:NJY131036 NTU131035:NTU131036 ODQ131035:ODQ131036 ONM131035:ONM131036 OXI131035:OXI131036 PHE131035:PHE131036 PRA131035:PRA131036 QAW131035:QAW131036 QKS131035:QKS131036 QUO131035:QUO131036 REK131035:REK131036 ROG131035:ROG131036 RYC131035:RYC131036 SHY131035:SHY131036 SRU131035:SRU131036 TBQ131035:TBQ131036 TLM131035:TLM131036 TVI131035:TVI131036 UFE131035:UFE131036 UPA131035:UPA131036 UYW131035:UYW131036 VIS131035:VIS131036 VSO131035:VSO131036 WCK131035:WCK131036 WMG131035:WMG131036 WWC131035:WWC131036 U196571:U196572 JQ196571:JQ196572 TM196571:TM196572 ADI196571:ADI196572 ANE196571:ANE196572 AXA196571:AXA196572 BGW196571:BGW196572 BQS196571:BQS196572 CAO196571:CAO196572 CKK196571:CKK196572 CUG196571:CUG196572 DEC196571:DEC196572 DNY196571:DNY196572 DXU196571:DXU196572 EHQ196571:EHQ196572 ERM196571:ERM196572 FBI196571:FBI196572 FLE196571:FLE196572 FVA196571:FVA196572 GEW196571:GEW196572 GOS196571:GOS196572 GYO196571:GYO196572 HIK196571:HIK196572 HSG196571:HSG196572 ICC196571:ICC196572 ILY196571:ILY196572 IVU196571:IVU196572 JFQ196571:JFQ196572 JPM196571:JPM196572 JZI196571:JZI196572 KJE196571:KJE196572 KTA196571:KTA196572 LCW196571:LCW196572 LMS196571:LMS196572 LWO196571:LWO196572 MGK196571:MGK196572 MQG196571:MQG196572 NAC196571:NAC196572 NJY196571:NJY196572 NTU196571:NTU196572 ODQ196571:ODQ196572 ONM196571:ONM196572 OXI196571:OXI196572 PHE196571:PHE196572 PRA196571:PRA196572 QAW196571:QAW196572 QKS196571:QKS196572 QUO196571:QUO196572 REK196571:REK196572 ROG196571:ROG196572 RYC196571:RYC196572 SHY196571:SHY196572 SRU196571:SRU196572 TBQ196571:TBQ196572 TLM196571:TLM196572 TVI196571:TVI196572 UFE196571:UFE196572 UPA196571:UPA196572 UYW196571:UYW196572 VIS196571:VIS196572 VSO196571:VSO196572 WCK196571:WCK196572 WMG196571:WMG196572 WWC196571:WWC196572 U262107:U262108 JQ262107:JQ262108 TM262107:TM262108 ADI262107:ADI262108 ANE262107:ANE262108 AXA262107:AXA262108 BGW262107:BGW262108 BQS262107:BQS262108 CAO262107:CAO262108 CKK262107:CKK262108 CUG262107:CUG262108 DEC262107:DEC262108 DNY262107:DNY262108 DXU262107:DXU262108 EHQ262107:EHQ262108 ERM262107:ERM262108 FBI262107:FBI262108 FLE262107:FLE262108 FVA262107:FVA262108 GEW262107:GEW262108 GOS262107:GOS262108 GYO262107:GYO262108 HIK262107:HIK262108 HSG262107:HSG262108 ICC262107:ICC262108 ILY262107:ILY262108 IVU262107:IVU262108 JFQ262107:JFQ262108 JPM262107:JPM262108 JZI262107:JZI262108 KJE262107:KJE262108 KTA262107:KTA262108 LCW262107:LCW262108 LMS262107:LMS262108 LWO262107:LWO262108 MGK262107:MGK262108 MQG262107:MQG262108 NAC262107:NAC262108 NJY262107:NJY262108 NTU262107:NTU262108 ODQ262107:ODQ262108 ONM262107:ONM262108 OXI262107:OXI262108 PHE262107:PHE262108 PRA262107:PRA262108 QAW262107:QAW262108 QKS262107:QKS262108 QUO262107:QUO262108 REK262107:REK262108 ROG262107:ROG262108 RYC262107:RYC262108 SHY262107:SHY262108 SRU262107:SRU262108 TBQ262107:TBQ262108 TLM262107:TLM262108 TVI262107:TVI262108 UFE262107:UFE262108 UPA262107:UPA262108 UYW262107:UYW262108 VIS262107:VIS262108 VSO262107:VSO262108 WCK262107:WCK262108 WMG262107:WMG262108 WWC262107:WWC262108 U327643:U327644 JQ327643:JQ327644 TM327643:TM327644 ADI327643:ADI327644 ANE327643:ANE327644 AXA327643:AXA327644 BGW327643:BGW327644 BQS327643:BQS327644 CAO327643:CAO327644 CKK327643:CKK327644 CUG327643:CUG327644 DEC327643:DEC327644 DNY327643:DNY327644 DXU327643:DXU327644 EHQ327643:EHQ327644 ERM327643:ERM327644 FBI327643:FBI327644 FLE327643:FLE327644 FVA327643:FVA327644 GEW327643:GEW327644 GOS327643:GOS327644 GYO327643:GYO327644 HIK327643:HIK327644 HSG327643:HSG327644 ICC327643:ICC327644 ILY327643:ILY327644 IVU327643:IVU327644 JFQ327643:JFQ327644 JPM327643:JPM327644 JZI327643:JZI327644 KJE327643:KJE327644 KTA327643:KTA327644 LCW327643:LCW327644 LMS327643:LMS327644 LWO327643:LWO327644 MGK327643:MGK327644 MQG327643:MQG327644 NAC327643:NAC327644 NJY327643:NJY327644 NTU327643:NTU327644 ODQ327643:ODQ327644 ONM327643:ONM327644 OXI327643:OXI327644 PHE327643:PHE327644 PRA327643:PRA327644 QAW327643:QAW327644 QKS327643:QKS327644 QUO327643:QUO327644 REK327643:REK327644 ROG327643:ROG327644 RYC327643:RYC327644 SHY327643:SHY327644 SRU327643:SRU327644 TBQ327643:TBQ327644 TLM327643:TLM327644 TVI327643:TVI327644 UFE327643:UFE327644 UPA327643:UPA327644 UYW327643:UYW327644 VIS327643:VIS327644 VSO327643:VSO327644 WCK327643:WCK327644 WMG327643:WMG327644 WWC327643:WWC327644 U393179:U393180 JQ393179:JQ393180 TM393179:TM393180 ADI393179:ADI393180 ANE393179:ANE393180 AXA393179:AXA393180 BGW393179:BGW393180 BQS393179:BQS393180 CAO393179:CAO393180 CKK393179:CKK393180 CUG393179:CUG393180 DEC393179:DEC393180 DNY393179:DNY393180 DXU393179:DXU393180 EHQ393179:EHQ393180 ERM393179:ERM393180 FBI393179:FBI393180 FLE393179:FLE393180 FVA393179:FVA393180 GEW393179:GEW393180 GOS393179:GOS393180 GYO393179:GYO393180 HIK393179:HIK393180 HSG393179:HSG393180 ICC393179:ICC393180 ILY393179:ILY393180 IVU393179:IVU393180 JFQ393179:JFQ393180 JPM393179:JPM393180 JZI393179:JZI393180 KJE393179:KJE393180 KTA393179:KTA393180 LCW393179:LCW393180 LMS393179:LMS393180 LWO393179:LWO393180 MGK393179:MGK393180 MQG393179:MQG393180 NAC393179:NAC393180 NJY393179:NJY393180 NTU393179:NTU393180 ODQ393179:ODQ393180 ONM393179:ONM393180 OXI393179:OXI393180 PHE393179:PHE393180 PRA393179:PRA393180 QAW393179:QAW393180 QKS393179:QKS393180 QUO393179:QUO393180 REK393179:REK393180 ROG393179:ROG393180 RYC393179:RYC393180 SHY393179:SHY393180 SRU393179:SRU393180 TBQ393179:TBQ393180 TLM393179:TLM393180 TVI393179:TVI393180 UFE393179:UFE393180 UPA393179:UPA393180 UYW393179:UYW393180 VIS393179:VIS393180 VSO393179:VSO393180 WCK393179:WCK393180 WMG393179:WMG393180 WWC393179:WWC393180 U458715:U458716 JQ458715:JQ458716 TM458715:TM458716 ADI458715:ADI458716 ANE458715:ANE458716 AXA458715:AXA458716 BGW458715:BGW458716 BQS458715:BQS458716 CAO458715:CAO458716 CKK458715:CKK458716 CUG458715:CUG458716 DEC458715:DEC458716 DNY458715:DNY458716 DXU458715:DXU458716 EHQ458715:EHQ458716 ERM458715:ERM458716 FBI458715:FBI458716 FLE458715:FLE458716 FVA458715:FVA458716 GEW458715:GEW458716 GOS458715:GOS458716 GYO458715:GYO458716 HIK458715:HIK458716 HSG458715:HSG458716 ICC458715:ICC458716 ILY458715:ILY458716 IVU458715:IVU458716 JFQ458715:JFQ458716 JPM458715:JPM458716 JZI458715:JZI458716 KJE458715:KJE458716 KTA458715:KTA458716 LCW458715:LCW458716 LMS458715:LMS458716 LWO458715:LWO458716 MGK458715:MGK458716 MQG458715:MQG458716 NAC458715:NAC458716 NJY458715:NJY458716 NTU458715:NTU458716 ODQ458715:ODQ458716 ONM458715:ONM458716 OXI458715:OXI458716 PHE458715:PHE458716 PRA458715:PRA458716 QAW458715:QAW458716 QKS458715:QKS458716 QUO458715:QUO458716 REK458715:REK458716 ROG458715:ROG458716 RYC458715:RYC458716 SHY458715:SHY458716 SRU458715:SRU458716 TBQ458715:TBQ458716 TLM458715:TLM458716 TVI458715:TVI458716 UFE458715:UFE458716 UPA458715:UPA458716 UYW458715:UYW458716 VIS458715:VIS458716 VSO458715:VSO458716 WCK458715:WCK458716 WMG458715:WMG458716 WWC458715:WWC458716 U524251:U524252 JQ524251:JQ524252 TM524251:TM524252 ADI524251:ADI524252 ANE524251:ANE524252 AXA524251:AXA524252 BGW524251:BGW524252 BQS524251:BQS524252 CAO524251:CAO524252 CKK524251:CKK524252 CUG524251:CUG524252 DEC524251:DEC524252 DNY524251:DNY524252 DXU524251:DXU524252 EHQ524251:EHQ524252 ERM524251:ERM524252 FBI524251:FBI524252 FLE524251:FLE524252 FVA524251:FVA524252 GEW524251:GEW524252 GOS524251:GOS524252 GYO524251:GYO524252 HIK524251:HIK524252 HSG524251:HSG524252 ICC524251:ICC524252 ILY524251:ILY524252 IVU524251:IVU524252 JFQ524251:JFQ524252 JPM524251:JPM524252 JZI524251:JZI524252 KJE524251:KJE524252 KTA524251:KTA524252 LCW524251:LCW524252 LMS524251:LMS524252 LWO524251:LWO524252 MGK524251:MGK524252 MQG524251:MQG524252 NAC524251:NAC524252 NJY524251:NJY524252 NTU524251:NTU524252 ODQ524251:ODQ524252 ONM524251:ONM524252 OXI524251:OXI524252 PHE524251:PHE524252 PRA524251:PRA524252 QAW524251:QAW524252 QKS524251:QKS524252 QUO524251:QUO524252 REK524251:REK524252 ROG524251:ROG524252 RYC524251:RYC524252 SHY524251:SHY524252 SRU524251:SRU524252 TBQ524251:TBQ524252 TLM524251:TLM524252 TVI524251:TVI524252 UFE524251:UFE524252 UPA524251:UPA524252 UYW524251:UYW524252 VIS524251:VIS524252 VSO524251:VSO524252 WCK524251:WCK524252 WMG524251:WMG524252 WWC524251:WWC524252 U589787:U589788 JQ589787:JQ589788 TM589787:TM589788 ADI589787:ADI589788 ANE589787:ANE589788 AXA589787:AXA589788 BGW589787:BGW589788 BQS589787:BQS589788 CAO589787:CAO589788 CKK589787:CKK589788 CUG589787:CUG589788 DEC589787:DEC589788 DNY589787:DNY589788 DXU589787:DXU589788 EHQ589787:EHQ589788 ERM589787:ERM589788 FBI589787:FBI589788 FLE589787:FLE589788 FVA589787:FVA589788 GEW589787:GEW589788 GOS589787:GOS589788 GYO589787:GYO589788 HIK589787:HIK589788 HSG589787:HSG589788 ICC589787:ICC589788 ILY589787:ILY589788 IVU589787:IVU589788 JFQ589787:JFQ589788 JPM589787:JPM589788 JZI589787:JZI589788 KJE589787:KJE589788 KTA589787:KTA589788 LCW589787:LCW589788 LMS589787:LMS589788 LWO589787:LWO589788 MGK589787:MGK589788 MQG589787:MQG589788 NAC589787:NAC589788 NJY589787:NJY589788 NTU589787:NTU589788 ODQ589787:ODQ589788 ONM589787:ONM589788 OXI589787:OXI589788 PHE589787:PHE589788 PRA589787:PRA589788 QAW589787:QAW589788 QKS589787:QKS589788 QUO589787:QUO589788 REK589787:REK589788 ROG589787:ROG589788 RYC589787:RYC589788 SHY589787:SHY589788 SRU589787:SRU589788 TBQ589787:TBQ589788 TLM589787:TLM589788 TVI589787:TVI589788 UFE589787:UFE589788 UPA589787:UPA589788 UYW589787:UYW589788 VIS589787:VIS589788 VSO589787:VSO589788 WCK589787:WCK589788 WMG589787:WMG589788 WWC589787:WWC589788 U655323:U655324 JQ655323:JQ655324 TM655323:TM655324 ADI655323:ADI655324 ANE655323:ANE655324 AXA655323:AXA655324 BGW655323:BGW655324 BQS655323:BQS655324 CAO655323:CAO655324 CKK655323:CKK655324 CUG655323:CUG655324 DEC655323:DEC655324 DNY655323:DNY655324 DXU655323:DXU655324 EHQ655323:EHQ655324 ERM655323:ERM655324 FBI655323:FBI655324 FLE655323:FLE655324 FVA655323:FVA655324 GEW655323:GEW655324 GOS655323:GOS655324 GYO655323:GYO655324 HIK655323:HIK655324 HSG655323:HSG655324 ICC655323:ICC655324 ILY655323:ILY655324 IVU655323:IVU655324 JFQ655323:JFQ655324 JPM655323:JPM655324 JZI655323:JZI655324 KJE655323:KJE655324 KTA655323:KTA655324 LCW655323:LCW655324 LMS655323:LMS655324 LWO655323:LWO655324 MGK655323:MGK655324 MQG655323:MQG655324 NAC655323:NAC655324 NJY655323:NJY655324 NTU655323:NTU655324 ODQ655323:ODQ655324 ONM655323:ONM655324 OXI655323:OXI655324 PHE655323:PHE655324 PRA655323:PRA655324 QAW655323:QAW655324 QKS655323:QKS655324 QUO655323:QUO655324 REK655323:REK655324 ROG655323:ROG655324 RYC655323:RYC655324 SHY655323:SHY655324 SRU655323:SRU655324 TBQ655323:TBQ655324 TLM655323:TLM655324 TVI655323:TVI655324 UFE655323:UFE655324 UPA655323:UPA655324 UYW655323:UYW655324 VIS655323:VIS655324 VSO655323:VSO655324 WCK655323:WCK655324 WMG655323:WMG655324 WWC655323:WWC655324 U720859:U720860 JQ720859:JQ720860 TM720859:TM720860 ADI720859:ADI720860 ANE720859:ANE720860 AXA720859:AXA720860 BGW720859:BGW720860 BQS720859:BQS720860 CAO720859:CAO720860 CKK720859:CKK720860 CUG720859:CUG720860 DEC720859:DEC720860 DNY720859:DNY720860 DXU720859:DXU720860 EHQ720859:EHQ720860 ERM720859:ERM720860 FBI720859:FBI720860 FLE720859:FLE720860 FVA720859:FVA720860 GEW720859:GEW720860 GOS720859:GOS720860 GYO720859:GYO720860 HIK720859:HIK720860 HSG720859:HSG720860 ICC720859:ICC720860 ILY720859:ILY720860 IVU720859:IVU720860 JFQ720859:JFQ720860 JPM720859:JPM720860 JZI720859:JZI720860 KJE720859:KJE720860 KTA720859:KTA720860 LCW720859:LCW720860 LMS720859:LMS720860 LWO720859:LWO720860 MGK720859:MGK720860 MQG720859:MQG720860 NAC720859:NAC720860 NJY720859:NJY720860 NTU720859:NTU720860 ODQ720859:ODQ720860 ONM720859:ONM720860 OXI720859:OXI720860 PHE720859:PHE720860 PRA720859:PRA720860 QAW720859:QAW720860 QKS720859:QKS720860 QUO720859:QUO720860 REK720859:REK720860 ROG720859:ROG720860 RYC720859:RYC720860 SHY720859:SHY720860 SRU720859:SRU720860 TBQ720859:TBQ720860 TLM720859:TLM720860 TVI720859:TVI720860 UFE720859:UFE720860 UPA720859:UPA720860 UYW720859:UYW720860 VIS720859:VIS720860 VSO720859:VSO720860 WCK720859:WCK720860 WMG720859:WMG720860 WWC720859:WWC720860 U786395:U786396 JQ786395:JQ786396 TM786395:TM786396 ADI786395:ADI786396 ANE786395:ANE786396 AXA786395:AXA786396 BGW786395:BGW786396 BQS786395:BQS786396 CAO786395:CAO786396 CKK786395:CKK786396 CUG786395:CUG786396 DEC786395:DEC786396 DNY786395:DNY786396 DXU786395:DXU786396 EHQ786395:EHQ786396 ERM786395:ERM786396 FBI786395:FBI786396 FLE786395:FLE786396 FVA786395:FVA786396 GEW786395:GEW786396 GOS786395:GOS786396 GYO786395:GYO786396 HIK786395:HIK786396 HSG786395:HSG786396 ICC786395:ICC786396 ILY786395:ILY786396 IVU786395:IVU786396 JFQ786395:JFQ786396 JPM786395:JPM786396 JZI786395:JZI786396 KJE786395:KJE786396 KTA786395:KTA786396 LCW786395:LCW786396 LMS786395:LMS786396 LWO786395:LWO786396 MGK786395:MGK786396 MQG786395:MQG786396 NAC786395:NAC786396 NJY786395:NJY786396 NTU786395:NTU786396 ODQ786395:ODQ786396 ONM786395:ONM786396 OXI786395:OXI786396 PHE786395:PHE786396 PRA786395:PRA786396 QAW786395:QAW786396 QKS786395:QKS786396 QUO786395:QUO786396 REK786395:REK786396 ROG786395:ROG786396 RYC786395:RYC786396 SHY786395:SHY786396 SRU786395:SRU786396 TBQ786395:TBQ786396 TLM786395:TLM786396 TVI786395:TVI786396 UFE786395:UFE786396 UPA786395:UPA786396 UYW786395:UYW786396 VIS786395:VIS786396 VSO786395:VSO786396 WCK786395:WCK786396 WMG786395:WMG786396 WWC786395:WWC786396 U851931:U851932 JQ851931:JQ851932 TM851931:TM851932 ADI851931:ADI851932 ANE851931:ANE851932 AXA851931:AXA851932 BGW851931:BGW851932 BQS851931:BQS851932 CAO851931:CAO851932 CKK851931:CKK851932 CUG851931:CUG851932 DEC851931:DEC851932 DNY851931:DNY851932 DXU851931:DXU851932 EHQ851931:EHQ851932 ERM851931:ERM851932 FBI851931:FBI851932 FLE851931:FLE851932 FVA851931:FVA851932 GEW851931:GEW851932 GOS851931:GOS851932 GYO851931:GYO851932 HIK851931:HIK851932 HSG851931:HSG851932 ICC851931:ICC851932 ILY851931:ILY851932 IVU851931:IVU851932 JFQ851931:JFQ851932 JPM851931:JPM851932 JZI851931:JZI851932 KJE851931:KJE851932 KTA851931:KTA851932 LCW851931:LCW851932 LMS851931:LMS851932 LWO851931:LWO851932 MGK851931:MGK851932 MQG851931:MQG851932 NAC851931:NAC851932 NJY851931:NJY851932 NTU851931:NTU851932 ODQ851931:ODQ851932 ONM851931:ONM851932 OXI851931:OXI851932 PHE851931:PHE851932 PRA851931:PRA851932 QAW851931:QAW851932 QKS851931:QKS851932 QUO851931:QUO851932 REK851931:REK851932 ROG851931:ROG851932 RYC851931:RYC851932 SHY851931:SHY851932 SRU851931:SRU851932 TBQ851931:TBQ851932 TLM851931:TLM851932 TVI851931:TVI851932 UFE851931:UFE851932 UPA851931:UPA851932 UYW851931:UYW851932 VIS851931:VIS851932 VSO851931:VSO851932 WCK851931:WCK851932 WMG851931:WMG851932 WWC851931:WWC851932 U917467:U917468 JQ917467:JQ917468 TM917467:TM917468 ADI917467:ADI917468 ANE917467:ANE917468 AXA917467:AXA917468 BGW917467:BGW917468 BQS917467:BQS917468 CAO917467:CAO917468 CKK917467:CKK917468 CUG917467:CUG917468 DEC917467:DEC917468 DNY917467:DNY917468 DXU917467:DXU917468 EHQ917467:EHQ917468 ERM917467:ERM917468 FBI917467:FBI917468 FLE917467:FLE917468 FVA917467:FVA917468 GEW917467:GEW917468 GOS917467:GOS917468 GYO917467:GYO917468 HIK917467:HIK917468 HSG917467:HSG917468 ICC917467:ICC917468 ILY917467:ILY917468 IVU917467:IVU917468 JFQ917467:JFQ917468 JPM917467:JPM917468 JZI917467:JZI917468 KJE917467:KJE917468 KTA917467:KTA917468 LCW917467:LCW917468 LMS917467:LMS917468 LWO917467:LWO917468 MGK917467:MGK917468 MQG917467:MQG917468 NAC917467:NAC917468 NJY917467:NJY917468 NTU917467:NTU917468 ODQ917467:ODQ917468 ONM917467:ONM917468 OXI917467:OXI917468 PHE917467:PHE917468 PRA917467:PRA917468 QAW917467:QAW917468 QKS917467:QKS917468 QUO917467:QUO917468 REK917467:REK917468 ROG917467:ROG917468 RYC917467:RYC917468 SHY917467:SHY917468 SRU917467:SRU917468 TBQ917467:TBQ917468 TLM917467:TLM917468 TVI917467:TVI917468 UFE917467:UFE917468 UPA917467:UPA917468 UYW917467:UYW917468 VIS917467:VIS917468 VSO917467:VSO917468 WCK917467:WCK917468 WMG917467:WMG917468 WWC917467:WWC917468 U983003:U983004 JQ983003:JQ983004 TM983003:TM983004 ADI983003:ADI983004 ANE983003:ANE983004 AXA983003:AXA983004 BGW983003:BGW983004 BQS983003:BQS983004 CAO983003:CAO983004 CKK983003:CKK983004 CUG983003:CUG983004 DEC983003:DEC983004 DNY983003:DNY983004 DXU983003:DXU983004 EHQ983003:EHQ983004 ERM983003:ERM983004 FBI983003:FBI983004 FLE983003:FLE983004 FVA983003:FVA983004 GEW983003:GEW983004 GOS983003:GOS983004 GYO983003:GYO983004 HIK983003:HIK983004 HSG983003:HSG983004 ICC983003:ICC983004 ILY983003:ILY983004 IVU983003:IVU983004 JFQ983003:JFQ983004 JPM983003:JPM983004 JZI983003:JZI983004 KJE983003:KJE983004 KTA983003:KTA983004 LCW983003:LCW983004 LMS983003:LMS983004 LWO983003:LWO983004 MGK983003:MGK983004 MQG983003:MQG983004 NAC983003:NAC983004 NJY983003:NJY983004 NTU983003:NTU983004 ODQ983003:ODQ983004 ONM983003:ONM983004 OXI983003:OXI983004 PHE983003:PHE983004 PRA983003:PRA983004 QAW983003:QAW983004 QKS983003:QKS983004 QUO983003:QUO983004 REK983003:REK983004 ROG983003:ROG983004 RYC983003:RYC983004 SHY983003:SHY983004 SRU983003:SRU983004 TBQ983003:TBQ983004 TLM983003:TLM983004 TVI983003:TVI983004 UFE983003:UFE983004 UPA983003:UPA983004 UYW983003:UYW983004 VIS983003:VIS983004 VSO983003:VSO983004 WCK983003:WCK983004 WMG983003:WMG983004 WWC983003:WWC983004 WLN982973:WLR982984 W65415 JS65415 TO65415 ADK65415 ANG65415 AXC65415 BGY65415 BQU65415 CAQ65415 CKM65415 CUI65415 DEE65415 DOA65415 DXW65415 EHS65415 ERO65415 FBK65415 FLG65415 FVC65415 GEY65415 GOU65415 GYQ65415 HIM65415 HSI65415 ICE65415 IMA65415 IVW65415 JFS65415 JPO65415 JZK65415 KJG65415 KTC65415 LCY65415 LMU65415 LWQ65415 MGM65415 MQI65415 NAE65415 NKA65415 NTW65415 ODS65415 ONO65415 OXK65415 PHG65415 PRC65415 QAY65415 QKU65415 QUQ65415 REM65415 ROI65415 RYE65415 SIA65415 SRW65415 TBS65415 TLO65415 TVK65415 UFG65415 UPC65415 UYY65415 VIU65415 VSQ65415 WCM65415 WMI65415 WWE65415 W130951 JS130951 TO130951 ADK130951 ANG130951 AXC130951 BGY130951 BQU130951 CAQ130951 CKM130951 CUI130951 DEE130951 DOA130951 DXW130951 EHS130951 ERO130951 FBK130951 FLG130951 FVC130951 GEY130951 GOU130951 GYQ130951 HIM130951 HSI130951 ICE130951 IMA130951 IVW130951 JFS130951 JPO130951 JZK130951 KJG130951 KTC130951 LCY130951 LMU130951 LWQ130951 MGM130951 MQI130951 NAE130951 NKA130951 NTW130951 ODS130951 ONO130951 OXK130951 PHG130951 PRC130951 QAY130951 QKU130951 QUQ130951 REM130951 ROI130951 RYE130951 SIA130951 SRW130951 TBS130951 TLO130951 TVK130951 UFG130951 UPC130951 UYY130951 VIU130951 VSQ130951 WCM130951 WMI130951 WWE130951 W196487 JS196487 TO196487 ADK196487 ANG196487 AXC196487 BGY196487 BQU196487 CAQ196487 CKM196487 CUI196487 DEE196487 DOA196487 DXW196487 EHS196487 ERO196487 FBK196487 FLG196487 FVC196487 GEY196487 GOU196487 GYQ196487 HIM196487 HSI196487 ICE196487 IMA196487 IVW196487 JFS196487 JPO196487 JZK196487 KJG196487 KTC196487 LCY196487 LMU196487 LWQ196487 MGM196487 MQI196487 NAE196487 NKA196487 NTW196487 ODS196487 ONO196487 OXK196487 PHG196487 PRC196487 QAY196487 QKU196487 QUQ196487 REM196487 ROI196487 RYE196487 SIA196487 SRW196487 TBS196487 TLO196487 TVK196487 UFG196487 UPC196487 UYY196487 VIU196487 VSQ196487 WCM196487 WMI196487 WWE196487 W262023 JS262023 TO262023 ADK262023 ANG262023 AXC262023 BGY262023 BQU262023 CAQ262023 CKM262023 CUI262023 DEE262023 DOA262023 DXW262023 EHS262023 ERO262023 FBK262023 FLG262023 FVC262023 GEY262023 GOU262023 GYQ262023 HIM262023 HSI262023 ICE262023 IMA262023 IVW262023 JFS262023 JPO262023 JZK262023 KJG262023 KTC262023 LCY262023 LMU262023 LWQ262023 MGM262023 MQI262023 NAE262023 NKA262023 NTW262023 ODS262023 ONO262023 OXK262023 PHG262023 PRC262023 QAY262023 QKU262023 QUQ262023 REM262023 ROI262023 RYE262023 SIA262023 SRW262023 TBS262023 TLO262023 TVK262023 UFG262023 UPC262023 UYY262023 VIU262023 VSQ262023 WCM262023 WMI262023 WWE262023 W327559 JS327559 TO327559 ADK327559 ANG327559 AXC327559 BGY327559 BQU327559 CAQ327559 CKM327559 CUI327559 DEE327559 DOA327559 DXW327559 EHS327559 ERO327559 FBK327559 FLG327559 FVC327559 GEY327559 GOU327559 GYQ327559 HIM327559 HSI327559 ICE327559 IMA327559 IVW327559 JFS327559 JPO327559 JZK327559 KJG327559 KTC327559 LCY327559 LMU327559 LWQ327559 MGM327559 MQI327559 NAE327559 NKA327559 NTW327559 ODS327559 ONO327559 OXK327559 PHG327559 PRC327559 QAY327559 QKU327559 QUQ327559 REM327559 ROI327559 RYE327559 SIA327559 SRW327559 TBS327559 TLO327559 TVK327559 UFG327559 UPC327559 UYY327559 VIU327559 VSQ327559 WCM327559 WMI327559 WWE327559 W393095 JS393095 TO393095 ADK393095 ANG393095 AXC393095 BGY393095 BQU393095 CAQ393095 CKM393095 CUI393095 DEE393095 DOA393095 DXW393095 EHS393095 ERO393095 FBK393095 FLG393095 FVC393095 GEY393095 GOU393095 GYQ393095 HIM393095 HSI393095 ICE393095 IMA393095 IVW393095 JFS393095 JPO393095 JZK393095 KJG393095 KTC393095 LCY393095 LMU393095 LWQ393095 MGM393095 MQI393095 NAE393095 NKA393095 NTW393095 ODS393095 ONO393095 OXK393095 PHG393095 PRC393095 QAY393095 QKU393095 QUQ393095 REM393095 ROI393095 RYE393095 SIA393095 SRW393095 TBS393095 TLO393095 TVK393095 UFG393095 UPC393095 UYY393095 VIU393095 VSQ393095 WCM393095 WMI393095 WWE393095 W458631 JS458631 TO458631 ADK458631 ANG458631 AXC458631 BGY458631 BQU458631 CAQ458631 CKM458631 CUI458631 DEE458631 DOA458631 DXW458631 EHS458631 ERO458631 FBK458631 FLG458631 FVC458631 GEY458631 GOU458631 GYQ458631 HIM458631 HSI458631 ICE458631 IMA458631 IVW458631 JFS458631 JPO458631 JZK458631 KJG458631 KTC458631 LCY458631 LMU458631 LWQ458631 MGM458631 MQI458631 NAE458631 NKA458631 NTW458631 ODS458631 ONO458631 OXK458631 PHG458631 PRC458631 QAY458631 QKU458631 QUQ458631 REM458631 ROI458631 RYE458631 SIA458631 SRW458631 TBS458631 TLO458631 TVK458631 UFG458631 UPC458631 UYY458631 VIU458631 VSQ458631 WCM458631 WMI458631 WWE458631 W524167 JS524167 TO524167 ADK524167 ANG524167 AXC524167 BGY524167 BQU524167 CAQ524167 CKM524167 CUI524167 DEE524167 DOA524167 DXW524167 EHS524167 ERO524167 FBK524167 FLG524167 FVC524167 GEY524167 GOU524167 GYQ524167 HIM524167 HSI524167 ICE524167 IMA524167 IVW524167 JFS524167 JPO524167 JZK524167 KJG524167 KTC524167 LCY524167 LMU524167 LWQ524167 MGM524167 MQI524167 NAE524167 NKA524167 NTW524167 ODS524167 ONO524167 OXK524167 PHG524167 PRC524167 QAY524167 QKU524167 QUQ524167 REM524167 ROI524167 RYE524167 SIA524167 SRW524167 TBS524167 TLO524167 TVK524167 UFG524167 UPC524167 UYY524167 VIU524167 VSQ524167 WCM524167 WMI524167 WWE524167 W589703 JS589703 TO589703 ADK589703 ANG589703 AXC589703 BGY589703 BQU589703 CAQ589703 CKM589703 CUI589703 DEE589703 DOA589703 DXW589703 EHS589703 ERO589703 FBK589703 FLG589703 FVC589703 GEY589703 GOU589703 GYQ589703 HIM589703 HSI589703 ICE589703 IMA589703 IVW589703 JFS589703 JPO589703 JZK589703 KJG589703 KTC589703 LCY589703 LMU589703 LWQ589703 MGM589703 MQI589703 NAE589703 NKA589703 NTW589703 ODS589703 ONO589703 OXK589703 PHG589703 PRC589703 QAY589703 QKU589703 QUQ589703 REM589703 ROI589703 RYE589703 SIA589703 SRW589703 TBS589703 TLO589703 TVK589703 UFG589703 UPC589703 UYY589703 VIU589703 VSQ589703 WCM589703 WMI589703 WWE589703 W655239 JS655239 TO655239 ADK655239 ANG655239 AXC655239 BGY655239 BQU655239 CAQ655239 CKM655239 CUI655239 DEE655239 DOA655239 DXW655239 EHS655239 ERO655239 FBK655239 FLG655239 FVC655239 GEY655239 GOU655239 GYQ655239 HIM655239 HSI655239 ICE655239 IMA655239 IVW655239 JFS655239 JPO655239 JZK655239 KJG655239 KTC655239 LCY655239 LMU655239 LWQ655239 MGM655239 MQI655239 NAE655239 NKA655239 NTW655239 ODS655239 ONO655239 OXK655239 PHG655239 PRC655239 QAY655239 QKU655239 QUQ655239 REM655239 ROI655239 RYE655239 SIA655239 SRW655239 TBS655239 TLO655239 TVK655239 UFG655239 UPC655239 UYY655239 VIU655239 VSQ655239 WCM655239 WMI655239 WWE655239 W720775 JS720775 TO720775 ADK720775 ANG720775 AXC720775 BGY720775 BQU720775 CAQ720775 CKM720775 CUI720775 DEE720775 DOA720775 DXW720775 EHS720775 ERO720775 FBK720775 FLG720775 FVC720775 GEY720775 GOU720775 GYQ720775 HIM720775 HSI720775 ICE720775 IMA720775 IVW720775 JFS720775 JPO720775 JZK720775 KJG720775 KTC720775 LCY720775 LMU720775 LWQ720775 MGM720775 MQI720775 NAE720775 NKA720775 NTW720775 ODS720775 ONO720775 OXK720775 PHG720775 PRC720775 QAY720775 QKU720775 QUQ720775 REM720775 ROI720775 RYE720775 SIA720775 SRW720775 TBS720775 TLO720775 TVK720775 UFG720775 UPC720775 UYY720775 VIU720775 VSQ720775 WCM720775 WMI720775 WWE720775 W786311 JS786311 TO786311 ADK786311 ANG786311 AXC786311 BGY786311 BQU786311 CAQ786311 CKM786311 CUI786311 DEE786311 DOA786311 DXW786311 EHS786311 ERO786311 FBK786311 FLG786311 FVC786311 GEY786311 GOU786311 GYQ786311 HIM786311 HSI786311 ICE786311 IMA786311 IVW786311 JFS786311 JPO786311 JZK786311 KJG786311 KTC786311 LCY786311 LMU786311 LWQ786311 MGM786311 MQI786311 NAE786311 NKA786311 NTW786311 ODS786311 ONO786311 OXK786311 PHG786311 PRC786311 QAY786311 QKU786311 QUQ786311 REM786311 ROI786311 RYE786311 SIA786311 SRW786311 TBS786311 TLO786311 TVK786311 UFG786311 UPC786311 UYY786311 VIU786311 VSQ786311 WCM786311 WMI786311 WWE786311 W851847 JS851847 TO851847 ADK851847 ANG851847 AXC851847 BGY851847 BQU851847 CAQ851847 CKM851847 CUI851847 DEE851847 DOA851847 DXW851847 EHS851847 ERO851847 FBK851847 FLG851847 FVC851847 GEY851847 GOU851847 GYQ851847 HIM851847 HSI851847 ICE851847 IMA851847 IVW851847 JFS851847 JPO851847 JZK851847 KJG851847 KTC851847 LCY851847 LMU851847 LWQ851847 MGM851847 MQI851847 NAE851847 NKA851847 NTW851847 ODS851847 ONO851847 OXK851847 PHG851847 PRC851847 QAY851847 QKU851847 QUQ851847 REM851847 ROI851847 RYE851847 SIA851847 SRW851847 TBS851847 TLO851847 TVK851847 UFG851847 UPC851847 UYY851847 VIU851847 VSQ851847 WCM851847 WMI851847 WWE851847 W917383 JS917383 TO917383 ADK917383 ANG917383 AXC917383 BGY917383 BQU917383 CAQ917383 CKM917383 CUI917383 DEE917383 DOA917383 DXW917383 EHS917383 ERO917383 FBK917383 FLG917383 FVC917383 GEY917383 GOU917383 GYQ917383 HIM917383 HSI917383 ICE917383 IMA917383 IVW917383 JFS917383 JPO917383 JZK917383 KJG917383 KTC917383 LCY917383 LMU917383 LWQ917383 MGM917383 MQI917383 NAE917383 NKA917383 NTW917383 ODS917383 ONO917383 OXK917383 PHG917383 PRC917383 QAY917383 QKU917383 QUQ917383 REM917383 ROI917383 RYE917383 SIA917383 SRW917383 TBS917383 TLO917383 TVK917383 UFG917383 UPC917383 UYY917383 VIU917383 VSQ917383 WCM917383 WMI917383 WWE917383 W982919 JS982919 TO982919 ADK982919 ANG982919 AXC982919 BGY982919 BQU982919 CAQ982919 CKM982919 CUI982919 DEE982919 DOA982919 DXW982919 EHS982919 ERO982919 FBK982919 FLG982919 FVC982919 GEY982919 GOU982919 GYQ982919 HIM982919 HSI982919 ICE982919 IMA982919 IVW982919 JFS982919 JPO982919 JZK982919 KJG982919 KTC982919 LCY982919 LMU982919 LWQ982919 MGM982919 MQI982919 NAE982919 NKA982919 NTW982919 ODS982919 ONO982919 OXK982919 PHG982919 PRC982919 QAY982919 QKU982919 QUQ982919 REM982919 ROI982919 RYE982919 SIA982919 SRW982919 TBS982919 TLO982919 TVK982919 UFG982919 UPC982919 UYY982919 VIU982919 VSQ982919 WCM982919 WMI982919 WWE982919 B65453:F65455 IX65453:JB65455 ST65453:SX65455 ACP65453:ACT65455 AML65453:AMP65455 AWH65453:AWL65455 BGD65453:BGH65455 BPZ65453:BQD65455 BZV65453:BZZ65455 CJR65453:CJV65455 CTN65453:CTR65455 DDJ65453:DDN65455 DNF65453:DNJ65455 DXB65453:DXF65455 EGX65453:EHB65455 EQT65453:EQX65455 FAP65453:FAT65455 FKL65453:FKP65455 FUH65453:FUL65455 GED65453:GEH65455 GNZ65453:GOD65455 GXV65453:GXZ65455 HHR65453:HHV65455 HRN65453:HRR65455 IBJ65453:IBN65455 ILF65453:ILJ65455 IVB65453:IVF65455 JEX65453:JFB65455 JOT65453:JOX65455 JYP65453:JYT65455 KIL65453:KIP65455 KSH65453:KSL65455 LCD65453:LCH65455 LLZ65453:LMD65455 LVV65453:LVZ65455 MFR65453:MFV65455 MPN65453:MPR65455 MZJ65453:MZN65455 NJF65453:NJJ65455 NTB65453:NTF65455 OCX65453:ODB65455 OMT65453:OMX65455 OWP65453:OWT65455 PGL65453:PGP65455 PQH65453:PQL65455 QAD65453:QAH65455 QJZ65453:QKD65455 QTV65453:QTZ65455 RDR65453:RDV65455 RNN65453:RNR65455 RXJ65453:RXN65455 SHF65453:SHJ65455 SRB65453:SRF65455 TAX65453:TBB65455 TKT65453:TKX65455 TUP65453:TUT65455 UEL65453:UEP65455 UOH65453:UOL65455 UYD65453:UYH65455 VHZ65453:VID65455 VRV65453:VRZ65455 WBR65453:WBV65455 WLN65453:WLR65455 WVJ65453:WVN65455 B130989:F130991 IX130989:JB130991 ST130989:SX130991 ACP130989:ACT130991 AML130989:AMP130991 AWH130989:AWL130991 BGD130989:BGH130991 BPZ130989:BQD130991 BZV130989:BZZ130991 CJR130989:CJV130991 CTN130989:CTR130991 DDJ130989:DDN130991 DNF130989:DNJ130991 DXB130989:DXF130991 EGX130989:EHB130991 EQT130989:EQX130991 FAP130989:FAT130991 FKL130989:FKP130991 FUH130989:FUL130991 GED130989:GEH130991 GNZ130989:GOD130991 GXV130989:GXZ130991 HHR130989:HHV130991 HRN130989:HRR130991 IBJ130989:IBN130991 ILF130989:ILJ130991 IVB130989:IVF130991 JEX130989:JFB130991 JOT130989:JOX130991 JYP130989:JYT130991 KIL130989:KIP130991 KSH130989:KSL130991 LCD130989:LCH130991 LLZ130989:LMD130991 LVV130989:LVZ130991 MFR130989:MFV130991 MPN130989:MPR130991 MZJ130989:MZN130991 NJF130989:NJJ130991 NTB130989:NTF130991 OCX130989:ODB130991 OMT130989:OMX130991 OWP130989:OWT130991 PGL130989:PGP130991 PQH130989:PQL130991 QAD130989:QAH130991 QJZ130989:QKD130991 QTV130989:QTZ130991 RDR130989:RDV130991 RNN130989:RNR130991 RXJ130989:RXN130991 SHF130989:SHJ130991 SRB130989:SRF130991 TAX130989:TBB130991 TKT130989:TKX130991 TUP130989:TUT130991 UEL130989:UEP130991 UOH130989:UOL130991 UYD130989:UYH130991 VHZ130989:VID130991 VRV130989:VRZ130991 WBR130989:WBV130991 WLN130989:WLR130991 WVJ130989:WVN130991 B196525:F196527 IX196525:JB196527 ST196525:SX196527 ACP196525:ACT196527 AML196525:AMP196527 AWH196525:AWL196527 BGD196525:BGH196527 BPZ196525:BQD196527 BZV196525:BZZ196527 CJR196525:CJV196527 CTN196525:CTR196527 DDJ196525:DDN196527 DNF196525:DNJ196527 DXB196525:DXF196527 EGX196525:EHB196527 EQT196525:EQX196527 FAP196525:FAT196527 FKL196525:FKP196527 FUH196525:FUL196527 GED196525:GEH196527 GNZ196525:GOD196527 GXV196525:GXZ196527 HHR196525:HHV196527 HRN196525:HRR196527 IBJ196525:IBN196527 ILF196525:ILJ196527 IVB196525:IVF196527 JEX196525:JFB196527 JOT196525:JOX196527 JYP196525:JYT196527 KIL196525:KIP196527 KSH196525:KSL196527 LCD196525:LCH196527 LLZ196525:LMD196527 LVV196525:LVZ196527 MFR196525:MFV196527 MPN196525:MPR196527 MZJ196525:MZN196527 NJF196525:NJJ196527 NTB196525:NTF196527 OCX196525:ODB196527 OMT196525:OMX196527 OWP196525:OWT196527 PGL196525:PGP196527 PQH196525:PQL196527 QAD196525:QAH196527 QJZ196525:QKD196527 QTV196525:QTZ196527 RDR196525:RDV196527 RNN196525:RNR196527 RXJ196525:RXN196527 SHF196525:SHJ196527 SRB196525:SRF196527 TAX196525:TBB196527 TKT196525:TKX196527 TUP196525:TUT196527 UEL196525:UEP196527 UOH196525:UOL196527 UYD196525:UYH196527 VHZ196525:VID196527 VRV196525:VRZ196527 WBR196525:WBV196527 WLN196525:WLR196527 WVJ196525:WVN196527 B262061:F262063 IX262061:JB262063 ST262061:SX262063 ACP262061:ACT262063 AML262061:AMP262063 AWH262061:AWL262063 BGD262061:BGH262063 BPZ262061:BQD262063 BZV262061:BZZ262063 CJR262061:CJV262063 CTN262061:CTR262063 DDJ262061:DDN262063 DNF262061:DNJ262063 DXB262061:DXF262063 EGX262061:EHB262063 EQT262061:EQX262063 FAP262061:FAT262063 FKL262061:FKP262063 FUH262061:FUL262063 GED262061:GEH262063 GNZ262061:GOD262063 GXV262061:GXZ262063 HHR262061:HHV262063 HRN262061:HRR262063 IBJ262061:IBN262063 ILF262061:ILJ262063 IVB262061:IVF262063 JEX262061:JFB262063 JOT262061:JOX262063 JYP262061:JYT262063 KIL262061:KIP262063 KSH262061:KSL262063 LCD262061:LCH262063 LLZ262061:LMD262063 LVV262061:LVZ262063 MFR262061:MFV262063 MPN262061:MPR262063 MZJ262061:MZN262063 NJF262061:NJJ262063 NTB262061:NTF262063 OCX262061:ODB262063 OMT262061:OMX262063 OWP262061:OWT262063 PGL262061:PGP262063 PQH262061:PQL262063 QAD262061:QAH262063 QJZ262061:QKD262063 QTV262061:QTZ262063 RDR262061:RDV262063 RNN262061:RNR262063 RXJ262061:RXN262063 SHF262061:SHJ262063 SRB262061:SRF262063 TAX262061:TBB262063 TKT262061:TKX262063 TUP262061:TUT262063 UEL262061:UEP262063 UOH262061:UOL262063 UYD262061:UYH262063 VHZ262061:VID262063 VRV262061:VRZ262063 WBR262061:WBV262063 WLN262061:WLR262063 WVJ262061:WVN262063 B327597:F327599 IX327597:JB327599 ST327597:SX327599 ACP327597:ACT327599 AML327597:AMP327599 AWH327597:AWL327599 BGD327597:BGH327599 BPZ327597:BQD327599 BZV327597:BZZ327599 CJR327597:CJV327599 CTN327597:CTR327599 DDJ327597:DDN327599 DNF327597:DNJ327599 DXB327597:DXF327599 EGX327597:EHB327599 EQT327597:EQX327599 FAP327597:FAT327599 FKL327597:FKP327599 FUH327597:FUL327599 GED327597:GEH327599 GNZ327597:GOD327599 GXV327597:GXZ327599 HHR327597:HHV327599 HRN327597:HRR327599 IBJ327597:IBN327599 ILF327597:ILJ327599 IVB327597:IVF327599 JEX327597:JFB327599 JOT327597:JOX327599 JYP327597:JYT327599 KIL327597:KIP327599 KSH327597:KSL327599 LCD327597:LCH327599 LLZ327597:LMD327599 LVV327597:LVZ327599 MFR327597:MFV327599 MPN327597:MPR327599 MZJ327597:MZN327599 NJF327597:NJJ327599 NTB327597:NTF327599 OCX327597:ODB327599 OMT327597:OMX327599 OWP327597:OWT327599 PGL327597:PGP327599 PQH327597:PQL327599 QAD327597:QAH327599 QJZ327597:QKD327599 QTV327597:QTZ327599 RDR327597:RDV327599 RNN327597:RNR327599 RXJ327597:RXN327599 SHF327597:SHJ327599 SRB327597:SRF327599 TAX327597:TBB327599 TKT327597:TKX327599 TUP327597:TUT327599 UEL327597:UEP327599 UOH327597:UOL327599 UYD327597:UYH327599 VHZ327597:VID327599 VRV327597:VRZ327599 WBR327597:WBV327599 WLN327597:WLR327599 WVJ327597:WVN327599 B393133:F393135 IX393133:JB393135 ST393133:SX393135 ACP393133:ACT393135 AML393133:AMP393135 AWH393133:AWL393135 BGD393133:BGH393135 BPZ393133:BQD393135 BZV393133:BZZ393135 CJR393133:CJV393135 CTN393133:CTR393135 DDJ393133:DDN393135 DNF393133:DNJ393135 DXB393133:DXF393135 EGX393133:EHB393135 EQT393133:EQX393135 FAP393133:FAT393135 FKL393133:FKP393135 FUH393133:FUL393135 GED393133:GEH393135 GNZ393133:GOD393135 GXV393133:GXZ393135 HHR393133:HHV393135 HRN393133:HRR393135 IBJ393133:IBN393135 ILF393133:ILJ393135 IVB393133:IVF393135 JEX393133:JFB393135 JOT393133:JOX393135 JYP393133:JYT393135 KIL393133:KIP393135 KSH393133:KSL393135 LCD393133:LCH393135 LLZ393133:LMD393135 LVV393133:LVZ393135 MFR393133:MFV393135 MPN393133:MPR393135 MZJ393133:MZN393135 NJF393133:NJJ393135 NTB393133:NTF393135 OCX393133:ODB393135 OMT393133:OMX393135 OWP393133:OWT393135 PGL393133:PGP393135 PQH393133:PQL393135 QAD393133:QAH393135 QJZ393133:QKD393135 QTV393133:QTZ393135 RDR393133:RDV393135 RNN393133:RNR393135 RXJ393133:RXN393135 SHF393133:SHJ393135 SRB393133:SRF393135 TAX393133:TBB393135 TKT393133:TKX393135 TUP393133:TUT393135 UEL393133:UEP393135 UOH393133:UOL393135 UYD393133:UYH393135 VHZ393133:VID393135 VRV393133:VRZ393135 WBR393133:WBV393135 WLN393133:WLR393135 WVJ393133:WVN393135 B458669:F458671 IX458669:JB458671 ST458669:SX458671 ACP458669:ACT458671 AML458669:AMP458671 AWH458669:AWL458671 BGD458669:BGH458671 BPZ458669:BQD458671 BZV458669:BZZ458671 CJR458669:CJV458671 CTN458669:CTR458671 DDJ458669:DDN458671 DNF458669:DNJ458671 DXB458669:DXF458671 EGX458669:EHB458671 EQT458669:EQX458671 FAP458669:FAT458671 FKL458669:FKP458671 FUH458669:FUL458671 GED458669:GEH458671 GNZ458669:GOD458671 GXV458669:GXZ458671 HHR458669:HHV458671 HRN458669:HRR458671 IBJ458669:IBN458671 ILF458669:ILJ458671 IVB458669:IVF458671 JEX458669:JFB458671 JOT458669:JOX458671 JYP458669:JYT458671 KIL458669:KIP458671 KSH458669:KSL458671 LCD458669:LCH458671 LLZ458669:LMD458671 LVV458669:LVZ458671 MFR458669:MFV458671 MPN458669:MPR458671 MZJ458669:MZN458671 NJF458669:NJJ458671 NTB458669:NTF458671 OCX458669:ODB458671 OMT458669:OMX458671 OWP458669:OWT458671 PGL458669:PGP458671 PQH458669:PQL458671 QAD458669:QAH458671 QJZ458669:QKD458671 QTV458669:QTZ458671 RDR458669:RDV458671 RNN458669:RNR458671 RXJ458669:RXN458671 SHF458669:SHJ458671 SRB458669:SRF458671 TAX458669:TBB458671 TKT458669:TKX458671 TUP458669:TUT458671 UEL458669:UEP458671 UOH458669:UOL458671 UYD458669:UYH458671 VHZ458669:VID458671 VRV458669:VRZ458671 WBR458669:WBV458671 WLN458669:WLR458671 WVJ458669:WVN458671 B524205:F524207 IX524205:JB524207 ST524205:SX524207 ACP524205:ACT524207 AML524205:AMP524207 AWH524205:AWL524207 BGD524205:BGH524207 BPZ524205:BQD524207 BZV524205:BZZ524207 CJR524205:CJV524207 CTN524205:CTR524207 DDJ524205:DDN524207 DNF524205:DNJ524207 DXB524205:DXF524207 EGX524205:EHB524207 EQT524205:EQX524207 FAP524205:FAT524207 FKL524205:FKP524207 FUH524205:FUL524207 GED524205:GEH524207 GNZ524205:GOD524207 GXV524205:GXZ524207 HHR524205:HHV524207 HRN524205:HRR524207 IBJ524205:IBN524207 ILF524205:ILJ524207 IVB524205:IVF524207 JEX524205:JFB524207 JOT524205:JOX524207 JYP524205:JYT524207 KIL524205:KIP524207 KSH524205:KSL524207 LCD524205:LCH524207 LLZ524205:LMD524207 LVV524205:LVZ524207 MFR524205:MFV524207 MPN524205:MPR524207 MZJ524205:MZN524207 NJF524205:NJJ524207 NTB524205:NTF524207 OCX524205:ODB524207 OMT524205:OMX524207 OWP524205:OWT524207 PGL524205:PGP524207 PQH524205:PQL524207 QAD524205:QAH524207 QJZ524205:QKD524207 QTV524205:QTZ524207 RDR524205:RDV524207 RNN524205:RNR524207 RXJ524205:RXN524207 SHF524205:SHJ524207 SRB524205:SRF524207 TAX524205:TBB524207 TKT524205:TKX524207 TUP524205:TUT524207 UEL524205:UEP524207 UOH524205:UOL524207 UYD524205:UYH524207 VHZ524205:VID524207 VRV524205:VRZ524207 WBR524205:WBV524207 WLN524205:WLR524207 WVJ524205:WVN524207 B589741:F589743 IX589741:JB589743 ST589741:SX589743 ACP589741:ACT589743 AML589741:AMP589743 AWH589741:AWL589743 BGD589741:BGH589743 BPZ589741:BQD589743 BZV589741:BZZ589743 CJR589741:CJV589743 CTN589741:CTR589743 DDJ589741:DDN589743 DNF589741:DNJ589743 DXB589741:DXF589743 EGX589741:EHB589743 EQT589741:EQX589743 FAP589741:FAT589743 FKL589741:FKP589743 FUH589741:FUL589743 GED589741:GEH589743 GNZ589741:GOD589743 GXV589741:GXZ589743 HHR589741:HHV589743 HRN589741:HRR589743 IBJ589741:IBN589743 ILF589741:ILJ589743 IVB589741:IVF589743 JEX589741:JFB589743 JOT589741:JOX589743 JYP589741:JYT589743 KIL589741:KIP589743 KSH589741:KSL589743 LCD589741:LCH589743 LLZ589741:LMD589743 LVV589741:LVZ589743 MFR589741:MFV589743 MPN589741:MPR589743 MZJ589741:MZN589743 NJF589741:NJJ589743 NTB589741:NTF589743 OCX589741:ODB589743 OMT589741:OMX589743 OWP589741:OWT589743 PGL589741:PGP589743 PQH589741:PQL589743 QAD589741:QAH589743 QJZ589741:QKD589743 QTV589741:QTZ589743 RDR589741:RDV589743 RNN589741:RNR589743 RXJ589741:RXN589743 SHF589741:SHJ589743 SRB589741:SRF589743 TAX589741:TBB589743 TKT589741:TKX589743 TUP589741:TUT589743 UEL589741:UEP589743 UOH589741:UOL589743 UYD589741:UYH589743 VHZ589741:VID589743 VRV589741:VRZ589743 WBR589741:WBV589743 WLN589741:WLR589743 WVJ589741:WVN589743 B655277:F655279 IX655277:JB655279 ST655277:SX655279 ACP655277:ACT655279 AML655277:AMP655279 AWH655277:AWL655279 BGD655277:BGH655279 BPZ655277:BQD655279 BZV655277:BZZ655279 CJR655277:CJV655279 CTN655277:CTR655279 DDJ655277:DDN655279 DNF655277:DNJ655279 DXB655277:DXF655279 EGX655277:EHB655279 EQT655277:EQX655279 FAP655277:FAT655279 FKL655277:FKP655279 FUH655277:FUL655279 GED655277:GEH655279 GNZ655277:GOD655279 GXV655277:GXZ655279 HHR655277:HHV655279 HRN655277:HRR655279 IBJ655277:IBN655279 ILF655277:ILJ655279 IVB655277:IVF655279 JEX655277:JFB655279 JOT655277:JOX655279 JYP655277:JYT655279 KIL655277:KIP655279 KSH655277:KSL655279 LCD655277:LCH655279 LLZ655277:LMD655279 LVV655277:LVZ655279 MFR655277:MFV655279 MPN655277:MPR655279 MZJ655277:MZN655279 NJF655277:NJJ655279 NTB655277:NTF655279 OCX655277:ODB655279 OMT655277:OMX655279 OWP655277:OWT655279 PGL655277:PGP655279 PQH655277:PQL655279 QAD655277:QAH655279 QJZ655277:QKD655279 QTV655277:QTZ655279 RDR655277:RDV655279 RNN655277:RNR655279 RXJ655277:RXN655279 SHF655277:SHJ655279 SRB655277:SRF655279 TAX655277:TBB655279 TKT655277:TKX655279 TUP655277:TUT655279 UEL655277:UEP655279 UOH655277:UOL655279 UYD655277:UYH655279 VHZ655277:VID655279 VRV655277:VRZ655279 WBR655277:WBV655279 WLN655277:WLR655279 WVJ655277:WVN655279 B720813:F720815 IX720813:JB720815 ST720813:SX720815 ACP720813:ACT720815 AML720813:AMP720815 AWH720813:AWL720815 BGD720813:BGH720815 BPZ720813:BQD720815 BZV720813:BZZ720815 CJR720813:CJV720815 CTN720813:CTR720815 DDJ720813:DDN720815 DNF720813:DNJ720815 DXB720813:DXF720815 EGX720813:EHB720815 EQT720813:EQX720815 FAP720813:FAT720815 FKL720813:FKP720815 FUH720813:FUL720815 GED720813:GEH720815 GNZ720813:GOD720815 GXV720813:GXZ720815 HHR720813:HHV720815 HRN720813:HRR720815 IBJ720813:IBN720815 ILF720813:ILJ720815 IVB720813:IVF720815 JEX720813:JFB720815 JOT720813:JOX720815 JYP720813:JYT720815 KIL720813:KIP720815 KSH720813:KSL720815 LCD720813:LCH720815 LLZ720813:LMD720815 LVV720813:LVZ720815 MFR720813:MFV720815 MPN720813:MPR720815 MZJ720813:MZN720815 NJF720813:NJJ720815 NTB720813:NTF720815 OCX720813:ODB720815 OMT720813:OMX720815 OWP720813:OWT720815 PGL720813:PGP720815 PQH720813:PQL720815 QAD720813:QAH720815 QJZ720813:QKD720815 QTV720813:QTZ720815 RDR720813:RDV720815 RNN720813:RNR720815 RXJ720813:RXN720815 SHF720813:SHJ720815 SRB720813:SRF720815 TAX720813:TBB720815 TKT720813:TKX720815 TUP720813:TUT720815 UEL720813:UEP720815 UOH720813:UOL720815 UYD720813:UYH720815 VHZ720813:VID720815 VRV720813:VRZ720815 WBR720813:WBV720815 WLN720813:WLR720815 WVJ720813:WVN720815 B786349:F786351 IX786349:JB786351 ST786349:SX786351 ACP786349:ACT786351 AML786349:AMP786351 AWH786349:AWL786351 BGD786349:BGH786351 BPZ786349:BQD786351 BZV786349:BZZ786351 CJR786349:CJV786351 CTN786349:CTR786351 DDJ786349:DDN786351 DNF786349:DNJ786351 DXB786349:DXF786351 EGX786349:EHB786351 EQT786349:EQX786351 FAP786349:FAT786351 FKL786349:FKP786351 FUH786349:FUL786351 GED786349:GEH786351 GNZ786349:GOD786351 GXV786349:GXZ786351 HHR786349:HHV786351 HRN786349:HRR786351 IBJ786349:IBN786351 ILF786349:ILJ786351 IVB786349:IVF786351 JEX786349:JFB786351 JOT786349:JOX786351 JYP786349:JYT786351 KIL786349:KIP786351 KSH786349:KSL786351 LCD786349:LCH786351 LLZ786349:LMD786351 LVV786349:LVZ786351 MFR786349:MFV786351 MPN786349:MPR786351 MZJ786349:MZN786351 NJF786349:NJJ786351 NTB786349:NTF786351 OCX786349:ODB786351 OMT786349:OMX786351 OWP786349:OWT786351 PGL786349:PGP786351 PQH786349:PQL786351 QAD786349:QAH786351 QJZ786349:QKD786351 QTV786349:QTZ786351 RDR786349:RDV786351 RNN786349:RNR786351 RXJ786349:RXN786351 SHF786349:SHJ786351 SRB786349:SRF786351 TAX786349:TBB786351 TKT786349:TKX786351 TUP786349:TUT786351 UEL786349:UEP786351 UOH786349:UOL786351 UYD786349:UYH786351 VHZ786349:VID786351 VRV786349:VRZ786351 WBR786349:WBV786351 WLN786349:WLR786351 WVJ786349:WVN786351 B851885:F851887 IX851885:JB851887 ST851885:SX851887 ACP851885:ACT851887 AML851885:AMP851887 AWH851885:AWL851887 BGD851885:BGH851887 BPZ851885:BQD851887 BZV851885:BZZ851887 CJR851885:CJV851887 CTN851885:CTR851887 DDJ851885:DDN851887 DNF851885:DNJ851887 DXB851885:DXF851887 EGX851885:EHB851887 EQT851885:EQX851887 FAP851885:FAT851887 FKL851885:FKP851887 FUH851885:FUL851887 GED851885:GEH851887 GNZ851885:GOD851887 GXV851885:GXZ851887 HHR851885:HHV851887 HRN851885:HRR851887 IBJ851885:IBN851887 ILF851885:ILJ851887 IVB851885:IVF851887 JEX851885:JFB851887 JOT851885:JOX851887 JYP851885:JYT851887 KIL851885:KIP851887 KSH851885:KSL851887 LCD851885:LCH851887 LLZ851885:LMD851887 LVV851885:LVZ851887 MFR851885:MFV851887 MPN851885:MPR851887 MZJ851885:MZN851887 NJF851885:NJJ851887 NTB851885:NTF851887 OCX851885:ODB851887 OMT851885:OMX851887 OWP851885:OWT851887 PGL851885:PGP851887 PQH851885:PQL851887 QAD851885:QAH851887 QJZ851885:QKD851887 QTV851885:QTZ851887 RDR851885:RDV851887 RNN851885:RNR851887 RXJ851885:RXN851887 SHF851885:SHJ851887 SRB851885:SRF851887 TAX851885:TBB851887 TKT851885:TKX851887 TUP851885:TUT851887 UEL851885:UEP851887 UOH851885:UOL851887 UYD851885:UYH851887 VHZ851885:VID851887 VRV851885:VRZ851887 WBR851885:WBV851887 WLN851885:WLR851887 WVJ851885:WVN851887 B917421:F917423 IX917421:JB917423 ST917421:SX917423 ACP917421:ACT917423 AML917421:AMP917423 AWH917421:AWL917423 BGD917421:BGH917423 BPZ917421:BQD917423 BZV917421:BZZ917423 CJR917421:CJV917423 CTN917421:CTR917423 DDJ917421:DDN917423 DNF917421:DNJ917423 DXB917421:DXF917423 EGX917421:EHB917423 EQT917421:EQX917423 FAP917421:FAT917423 FKL917421:FKP917423 FUH917421:FUL917423 GED917421:GEH917423 GNZ917421:GOD917423 GXV917421:GXZ917423 HHR917421:HHV917423 HRN917421:HRR917423 IBJ917421:IBN917423 ILF917421:ILJ917423 IVB917421:IVF917423 JEX917421:JFB917423 JOT917421:JOX917423 JYP917421:JYT917423 KIL917421:KIP917423 KSH917421:KSL917423 LCD917421:LCH917423 LLZ917421:LMD917423 LVV917421:LVZ917423 MFR917421:MFV917423 MPN917421:MPR917423 MZJ917421:MZN917423 NJF917421:NJJ917423 NTB917421:NTF917423 OCX917421:ODB917423 OMT917421:OMX917423 OWP917421:OWT917423 PGL917421:PGP917423 PQH917421:PQL917423 QAD917421:QAH917423 QJZ917421:QKD917423 QTV917421:QTZ917423 RDR917421:RDV917423 RNN917421:RNR917423 RXJ917421:RXN917423 SHF917421:SHJ917423 SRB917421:SRF917423 TAX917421:TBB917423 TKT917421:TKX917423 TUP917421:TUT917423 UEL917421:UEP917423 UOH917421:UOL917423 UYD917421:UYH917423 VHZ917421:VID917423 VRV917421:VRZ917423 WBR917421:WBV917423 WLN917421:WLR917423 WVJ917421:WVN917423 B982957:F982959 IX982957:JB982959 ST982957:SX982959 ACP982957:ACT982959 AML982957:AMP982959 AWH982957:AWL982959 BGD982957:BGH982959 BPZ982957:BQD982959 BZV982957:BZZ982959 CJR982957:CJV982959 CTN982957:CTR982959 DDJ982957:DDN982959 DNF982957:DNJ982959 DXB982957:DXF982959 EGX982957:EHB982959 EQT982957:EQX982959 FAP982957:FAT982959 FKL982957:FKP982959 FUH982957:FUL982959 GED982957:GEH982959 GNZ982957:GOD982959 GXV982957:GXZ982959 HHR982957:HHV982959 HRN982957:HRR982959 IBJ982957:IBN982959 ILF982957:ILJ982959 IVB982957:IVF982959 JEX982957:JFB982959 JOT982957:JOX982959 JYP982957:JYT982959 KIL982957:KIP982959 KSH982957:KSL982959 LCD982957:LCH982959 LLZ982957:LMD982959 LVV982957:LVZ982959 MFR982957:MFV982959 MPN982957:MPR982959 MZJ982957:MZN982959 NJF982957:NJJ982959 NTB982957:NTF982959 OCX982957:ODB982959 OMT982957:OMX982959 OWP982957:OWT982959 PGL982957:PGP982959 PQH982957:PQL982959 QAD982957:QAH982959 QJZ982957:QKD982959 QTV982957:QTZ982959 RDR982957:RDV982959 RNN982957:RNR982959 RXJ982957:RXN982959 SHF982957:SHJ982959 SRB982957:SRF982959 TAX982957:TBB982959 TKT982957:TKX982959 TUP982957:TUT982959 UEL982957:UEP982959 UOH982957:UOL982959 UYD982957:UYH982959 VHZ982957:VID982959 VRV982957:VRZ982959 WBR982957:WBV982959 WLN982957:WLR982959 WVJ982957:WVN982959 B65429:F65432 IX65429:JB65432 ST65429:SX65432 ACP65429:ACT65432 AML65429:AMP65432 AWH65429:AWL65432 BGD65429:BGH65432 BPZ65429:BQD65432 BZV65429:BZZ65432 CJR65429:CJV65432 CTN65429:CTR65432 DDJ65429:DDN65432 DNF65429:DNJ65432 DXB65429:DXF65432 EGX65429:EHB65432 EQT65429:EQX65432 FAP65429:FAT65432 FKL65429:FKP65432 FUH65429:FUL65432 GED65429:GEH65432 GNZ65429:GOD65432 GXV65429:GXZ65432 HHR65429:HHV65432 HRN65429:HRR65432 IBJ65429:IBN65432 ILF65429:ILJ65432 IVB65429:IVF65432 JEX65429:JFB65432 JOT65429:JOX65432 JYP65429:JYT65432 KIL65429:KIP65432 KSH65429:KSL65432 LCD65429:LCH65432 LLZ65429:LMD65432 LVV65429:LVZ65432 MFR65429:MFV65432 MPN65429:MPR65432 MZJ65429:MZN65432 NJF65429:NJJ65432 NTB65429:NTF65432 OCX65429:ODB65432 OMT65429:OMX65432 OWP65429:OWT65432 PGL65429:PGP65432 PQH65429:PQL65432 QAD65429:QAH65432 QJZ65429:QKD65432 QTV65429:QTZ65432 RDR65429:RDV65432 RNN65429:RNR65432 RXJ65429:RXN65432 SHF65429:SHJ65432 SRB65429:SRF65432 TAX65429:TBB65432 TKT65429:TKX65432 TUP65429:TUT65432 UEL65429:UEP65432 UOH65429:UOL65432 UYD65429:UYH65432 VHZ65429:VID65432 VRV65429:VRZ65432 WBR65429:WBV65432 WLN65429:WLR65432 WVJ65429:WVN65432 B130965:F130968 IX130965:JB130968 ST130965:SX130968 ACP130965:ACT130968 AML130965:AMP130968 AWH130965:AWL130968 BGD130965:BGH130968 BPZ130965:BQD130968 BZV130965:BZZ130968 CJR130965:CJV130968 CTN130965:CTR130968 DDJ130965:DDN130968 DNF130965:DNJ130968 DXB130965:DXF130968 EGX130965:EHB130968 EQT130965:EQX130968 FAP130965:FAT130968 FKL130965:FKP130968 FUH130965:FUL130968 GED130965:GEH130968 GNZ130965:GOD130968 GXV130965:GXZ130968 HHR130965:HHV130968 HRN130965:HRR130968 IBJ130965:IBN130968 ILF130965:ILJ130968 IVB130965:IVF130968 JEX130965:JFB130968 JOT130965:JOX130968 JYP130965:JYT130968 KIL130965:KIP130968 KSH130965:KSL130968 LCD130965:LCH130968 LLZ130965:LMD130968 LVV130965:LVZ130968 MFR130965:MFV130968 MPN130965:MPR130968 MZJ130965:MZN130968 NJF130965:NJJ130968 NTB130965:NTF130968 OCX130965:ODB130968 OMT130965:OMX130968 OWP130965:OWT130968 PGL130965:PGP130968 PQH130965:PQL130968 QAD130965:QAH130968 QJZ130965:QKD130968 QTV130965:QTZ130968 RDR130965:RDV130968 RNN130965:RNR130968 RXJ130965:RXN130968 SHF130965:SHJ130968 SRB130965:SRF130968 TAX130965:TBB130968 TKT130965:TKX130968 TUP130965:TUT130968 UEL130965:UEP130968 UOH130965:UOL130968 UYD130965:UYH130968 VHZ130965:VID130968 VRV130965:VRZ130968 WBR130965:WBV130968 WLN130965:WLR130968 WVJ130965:WVN130968 B196501:F196504 IX196501:JB196504 ST196501:SX196504 ACP196501:ACT196504 AML196501:AMP196504 AWH196501:AWL196504 BGD196501:BGH196504 BPZ196501:BQD196504 BZV196501:BZZ196504 CJR196501:CJV196504 CTN196501:CTR196504 DDJ196501:DDN196504 DNF196501:DNJ196504 DXB196501:DXF196504 EGX196501:EHB196504 EQT196501:EQX196504 FAP196501:FAT196504 FKL196501:FKP196504 FUH196501:FUL196504 GED196501:GEH196504 GNZ196501:GOD196504 GXV196501:GXZ196504 HHR196501:HHV196504 HRN196501:HRR196504 IBJ196501:IBN196504 ILF196501:ILJ196504 IVB196501:IVF196504 JEX196501:JFB196504 JOT196501:JOX196504 JYP196501:JYT196504 KIL196501:KIP196504 KSH196501:KSL196504 LCD196501:LCH196504 LLZ196501:LMD196504 LVV196501:LVZ196504 MFR196501:MFV196504 MPN196501:MPR196504 MZJ196501:MZN196504 NJF196501:NJJ196504 NTB196501:NTF196504 OCX196501:ODB196504 OMT196501:OMX196504 OWP196501:OWT196504 PGL196501:PGP196504 PQH196501:PQL196504 QAD196501:QAH196504 QJZ196501:QKD196504 QTV196501:QTZ196504 RDR196501:RDV196504 RNN196501:RNR196504 RXJ196501:RXN196504 SHF196501:SHJ196504 SRB196501:SRF196504 TAX196501:TBB196504 TKT196501:TKX196504 TUP196501:TUT196504 UEL196501:UEP196504 UOH196501:UOL196504 UYD196501:UYH196504 VHZ196501:VID196504 VRV196501:VRZ196504 WBR196501:WBV196504 WLN196501:WLR196504 WVJ196501:WVN196504 B262037:F262040 IX262037:JB262040 ST262037:SX262040 ACP262037:ACT262040 AML262037:AMP262040 AWH262037:AWL262040 BGD262037:BGH262040 BPZ262037:BQD262040 BZV262037:BZZ262040 CJR262037:CJV262040 CTN262037:CTR262040 DDJ262037:DDN262040 DNF262037:DNJ262040 DXB262037:DXF262040 EGX262037:EHB262040 EQT262037:EQX262040 FAP262037:FAT262040 FKL262037:FKP262040 FUH262037:FUL262040 GED262037:GEH262040 GNZ262037:GOD262040 GXV262037:GXZ262040 HHR262037:HHV262040 HRN262037:HRR262040 IBJ262037:IBN262040 ILF262037:ILJ262040 IVB262037:IVF262040 JEX262037:JFB262040 JOT262037:JOX262040 JYP262037:JYT262040 KIL262037:KIP262040 KSH262037:KSL262040 LCD262037:LCH262040 LLZ262037:LMD262040 LVV262037:LVZ262040 MFR262037:MFV262040 MPN262037:MPR262040 MZJ262037:MZN262040 NJF262037:NJJ262040 NTB262037:NTF262040 OCX262037:ODB262040 OMT262037:OMX262040 OWP262037:OWT262040 PGL262037:PGP262040 PQH262037:PQL262040 QAD262037:QAH262040 QJZ262037:QKD262040 QTV262037:QTZ262040 RDR262037:RDV262040 RNN262037:RNR262040 RXJ262037:RXN262040 SHF262037:SHJ262040 SRB262037:SRF262040 TAX262037:TBB262040 TKT262037:TKX262040 TUP262037:TUT262040 UEL262037:UEP262040 UOH262037:UOL262040 UYD262037:UYH262040 VHZ262037:VID262040 VRV262037:VRZ262040 WBR262037:WBV262040 WLN262037:WLR262040 WVJ262037:WVN262040 B327573:F327576 IX327573:JB327576 ST327573:SX327576 ACP327573:ACT327576 AML327573:AMP327576 AWH327573:AWL327576 BGD327573:BGH327576 BPZ327573:BQD327576 BZV327573:BZZ327576 CJR327573:CJV327576 CTN327573:CTR327576 DDJ327573:DDN327576 DNF327573:DNJ327576 DXB327573:DXF327576 EGX327573:EHB327576 EQT327573:EQX327576 FAP327573:FAT327576 FKL327573:FKP327576 FUH327573:FUL327576 GED327573:GEH327576 GNZ327573:GOD327576 GXV327573:GXZ327576 HHR327573:HHV327576 HRN327573:HRR327576 IBJ327573:IBN327576 ILF327573:ILJ327576 IVB327573:IVF327576 JEX327573:JFB327576 JOT327573:JOX327576 JYP327573:JYT327576 KIL327573:KIP327576 KSH327573:KSL327576 LCD327573:LCH327576 LLZ327573:LMD327576 LVV327573:LVZ327576 MFR327573:MFV327576 MPN327573:MPR327576 MZJ327573:MZN327576 NJF327573:NJJ327576 NTB327573:NTF327576 OCX327573:ODB327576 OMT327573:OMX327576 OWP327573:OWT327576 PGL327573:PGP327576 PQH327573:PQL327576 QAD327573:QAH327576 QJZ327573:QKD327576 QTV327573:QTZ327576 RDR327573:RDV327576 RNN327573:RNR327576 RXJ327573:RXN327576 SHF327573:SHJ327576 SRB327573:SRF327576 TAX327573:TBB327576 TKT327573:TKX327576 TUP327573:TUT327576 UEL327573:UEP327576 UOH327573:UOL327576 UYD327573:UYH327576 VHZ327573:VID327576 VRV327573:VRZ327576 WBR327573:WBV327576 WLN327573:WLR327576 WVJ327573:WVN327576 B393109:F393112 IX393109:JB393112 ST393109:SX393112 ACP393109:ACT393112 AML393109:AMP393112 AWH393109:AWL393112 BGD393109:BGH393112 BPZ393109:BQD393112 BZV393109:BZZ393112 CJR393109:CJV393112 CTN393109:CTR393112 DDJ393109:DDN393112 DNF393109:DNJ393112 DXB393109:DXF393112 EGX393109:EHB393112 EQT393109:EQX393112 FAP393109:FAT393112 FKL393109:FKP393112 FUH393109:FUL393112 GED393109:GEH393112 GNZ393109:GOD393112 GXV393109:GXZ393112 HHR393109:HHV393112 HRN393109:HRR393112 IBJ393109:IBN393112 ILF393109:ILJ393112 IVB393109:IVF393112 JEX393109:JFB393112 JOT393109:JOX393112 JYP393109:JYT393112 KIL393109:KIP393112 KSH393109:KSL393112 LCD393109:LCH393112 LLZ393109:LMD393112 LVV393109:LVZ393112 MFR393109:MFV393112 MPN393109:MPR393112 MZJ393109:MZN393112 NJF393109:NJJ393112 NTB393109:NTF393112 OCX393109:ODB393112 OMT393109:OMX393112 OWP393109:OWT393112 PGL393109:PGP393112 PQH393109:PQL393112 QAD393109:QAH393112 QJZ393109:QKD393112 QTV393109:QTZ393112 RDR393109:RDV393112 RNN393109:RNR393112 RXJ393109:RXN393112 SHF393109:SHJ393112 SRB393109:SRF393112 TAX393109:TBB393112 TKT393109:TKX393112 TUP393109:TUT393112 UEL393109:UEP393112 UOH393109:UOL393112 UYD393109:UYH393112 VHZ393109:VID393112 VRV393109:VRZ393112 WBR393109:WBV393112 WLN393109:WLR393112 WVJ393109:WVN393112 B458645:F458648 IX458645:JB458648 ST458645:SX458648 ACP458645:ACT458648 AML458645:AMP458648 AWH458645:AWL458648 BGD458645:BGH458648 BPZ458645:BQD458648 BZV458645:BZZ458648 CJR458645:CJV458648 CTN458645:CTR458648 DDJ458645:DDN458648 DNF458645:DNJ458648 DXB458645:DXF458648 EGX458645:EHB458648 EQT458645:EQX458648 FAP458645:FAT458648 FKL458645:FKP458648 FUH458645:FUL458648 GED458645:GEH458648 GNZ458645:GOD458648 GXV458645:GXZ458648 HHR458645:HHV458648 HRN458645:HRR458648 IBJ458645:IBN458648 ILF458645:ILJ458648 IVB458645:IVF458648 JEX458645:JFB458648 JOT458645:JOX458648 JYP458645:JYT458648 KIL458645:KIP458648 KSH458645:KSL458648 LCD458645:LCH458648 LLZ458645:LMD458648 LVV458645:LVZ458648 MFR458645:MFV458648 MPN458645:MPR458648 MZJ458645:MZN458648 NJF458645:NJJ458648 NTB458645:NTF458648 OCX458645:ODB458648 OMT458645:OMX458648 OWP458645:OWT458648 PGL458645:PGP458648 PQH458645:PQL458648 QAD458645:QAH458648 QJZ458645:QKD458648 QTV458645:QTZ458648 RDR458645:RDV458648 RNN458645:RNR458648 RXJ458645:RXN458648 SHF458645:SHJ458648 SRB458645:SRF458648 TAX458645:TBB458648 TKT458645:TKX458648 TUP458645:TUT458648 UEL458645:UEP458648 UOH458645:UOL458648 UYD458645:UYH458648 VHZ458645:VID458648 VRV458645:VRZ458648 WBR458645:WBV458648 WLN458645:WLR458648 WVJ458645:WVN458648 B524181:F524184 IX524181:JB524184 ST524181:SX524184 ACP524181:ACT524184 AML524181:AMP524184 AWH524181:AWL524184 BGD524181:BGH524184 BPZ524181:BQD524184 BZV524181:BZZ524184 CJR524181:CJV524184 CTN524181:CTR524184 DDJ524181:DDN524184 DNF524181:DNJ524184 DXB524181:DXF524184 EGX524181:EHB524184 EQT524181:EQX524184 FAP524181:FAT524184 FKL524181:FKP524184 FUH524181:FUL524184 GED524181:GEH524184 GNZ524181:GOD524184 GXV524181:GXZ524184 HHR524181:HHV524184 HRN524181:HRR524184 IBJ524181:IBN524184 ILF524181:ILJ524184 IVB524181:IVF524184 JEX524181:JFB524184 JOT524181:JOX524184 JYP524181:JYT524184 KIL524181:KIP524184 KSH524181:KSL524184 LCD524181:LCH524184 LLZ524181:LMD524184 LVV524181:LVZ524184 MFR524181:MFV524184 MPN524181:MPR524184 MZJ524181:MZN524184 NJF524181:NJJ524184 NTB524181:NTF524184 OCX524181:ODB524184 OMT524181:OMX524184 OWP524181:OWT524184 PGL524181:PGP524184 PQH524181:PQL524184 QAD524181:QAH524184 QJZ524181:QKD524184 QTV524181:QTZ524184 RDR524181:RDV524184 RNN524181:RNR524184 RXJ524181:RXN524184 SHF524181:SHJ524184 SRB524181:SRF524184 TAX524181:TBB524184 TKT524181:TKX524184 TUP524181:TUT524184 UEL524181:UEP524184 UOH524181:UOL524184 UYD524181:UYH524184 VHZ524181:VID524184 VRV524181:VRZ524184 WBR524181:WBV524184 WLN524181:WLR524184 WVJ524181:WVN524184 B589717:F589720 IX589717:JB589720 ST589717:SX589720 ACP589717:ACT589720 AML589717:AMP589720 AWH589717:AWL589720 BGD589717:BGH589720 BPZ589717:BQD589720 BZV589717:BZZ589720 CJR589717:CJV589720 CTN589717:CTR589720 DDJ589717:DDN589720 DNF589717:DNJ589720 DXB589717:DXF589720 EGX589717:EHB589720 EQT589717:EQX589720 FAP589717:FAT589720 FKL589717:FKP589720 FUH589717:FUL589720 GED589717:GEH589720 GNZ589717:GOD589720 GXV589717:GXZ589720 HHR589717:HHV589720 HRN589717:HRR589720 IBJ589717:IBN589720 ILF589717:ILJ589720 IVB589717:IVF589720 JEX589717:JFB589720 JOT589717:JOX589720 JYP589717:JYT589720 KIL589717:KIP589720 KSH589717:KSL589720 LCD589717:LCH589720 LLZ589717:LMD589720 LVV589717:LVZ589720 MFR589717:MFV589720 MPN589717:MPR589720 MZJ589717:MZN589720 NJF589717:NJJ589720 NTB589717:NTF589720 OCX589717:ODB589720 OMT589717:OMX589720 OWP589717:OWT589720 PGL589717:PGP589720 PQH589717:PQL589720 QAD589717:QAH589720 QJZ589717:QKD589720 QTV589717:QTZ589720 RDR589717:RDV589720 RNN589717:RNR589720 RXJ589717:RXN589720 SHF589717:SHJ589720 SRB589717:SRF589720 TAX589717:TBB589720 TKT589717:TKX589720 TUP589717:TUT589720 UEL589717:UEP589720 UOH589717:UOL589720 UYD589717:UYH589720 VHZ589717:VID589720 VRV589717:VRZ589720 WBR589717:WBV589720 WLN589717:WLR589720 WVJ589717:WVN589720 B655253:F655256 IX655253:JB655256 ST655253:SX655256 ACP655253:ACT655256 AML655253:AMP655256 AWH655253:AWL655256 BGD655253:BGH655256 BPZ655253:BQD655256 BZV655253:BZZ655256 CJR655253:CJV655256 CTN655253:CTR655256 DDJ655253:DDN655256 DNF655253:DNJ655256 DXB655253:DXF655256 EGX655253:EHB655256 EQT655253:EQX655256 FAP655253:FAT655256 FKL655253:FKP655256 FUH655253:FUL655256 GED655253:GEH655256 GNZ655253:GOD655256 GXV655253:GXZ655256 HHR655253:HHV655256 HRN655253:HRR655256 IBJ655253:IBN655256 ILF655253:ILJ655256 IVB655253:IVF655256 JEX655253:JFB655256 JOT655253:JOX655256 JYP655253:JYT655256 KIL655253:KIP655256 KSH655253:KSL655256 LCD655253:LCH655256 LLZ655253:LMD655256 LVV655253:LVZ655256 MFR655253:MFV655256 MPN655253:MPR655256 MZJ655253:MZN655256 NJF655253:NJJ655256 NTB655253:NTF655256 OCX655253:ODB655256 OMT655253:OMX655256 OWP655253:OWT655256 PGL655253:PGP655256 PQH655253:PQL655256 QAD655253:QAH655256 QJZ655253:QKD655256 QTV655253:QTZ655256 RDR655253:RDV655256 RNN655253:RNR655256 RXJ655253:RXN655256 SHF655253:SHJ655256 SRB655253:SRF655256 TAX655253:TBB655256 TKT655253:TKX655256 TUP655253:TUT655256 UEL655253:UEP655256 UOH655253:UOL655256 UYD655253:UYH655256 VHZ655253:VID655256 VRV655253:VRZ655256 WBR655253:WBV655256 WLN655253:WLR655256 WVJ655253:WVN655256 B720789:F720792 IX720789:JB720792 ST720789:SX720792 ACP720789:ACT720792 AML720789:AMP720792 AWH720789:AWL720792 BGD720789:BGH720792 BPZ720789:BQD720792 BZV720789:BZZ720792 CJR720789:CJV720792 CTN720789:CTR720792 DDJ720789:DDN720792 DNF720789:DNJ720792 DXB720789:DXF720792 EGX720789:EHB720792 EQT720789:EQX720792 FAP720789:FAT720792 FKL720789:FKP720792 FUH720789:FUL720792 GED720789:GEH720792 GNZ720789:GOD720792 GXV720789:GXZ720792 HHR720789:HHV720792 HRN720789:HRR720792 IBJ720789:IBN720792 ILF720789:ILJ720792 IVB720789:IVF720792 JEX720789:JFB720792 JOT720789:JOX720792 JYP720789:JYT720792 KIL720789:KIP720792 KSH720789:KSL720792 LCD720789:LCH720792 LLZ720789:LMD720792 LVV720789:LVZ720792 MFR720789:MFV720792 MPN720789:MPR720792 MZJ720789:MZN720792 NJF720789:NJJ720792 NTB720789:NTF720792 OCX720789:ODB720792 OMT720789:OMX720792 OWP720789:OWT720792 PGL720789:PGP720792 PQH720789:PQL720792 QAD720789:QAH720792 QJZ720789:QKD720792 QTV720789:QTZ720792 RDR720789:RDV720792 RNN720789:RNR720792 RXJ720789:RXN720792 SHF720789:SHJ720792 SRB720789:SRF720792 TAX720789:TBB720792 TKT720789:TKX720792 TUP720789:TUT720792 UEL720789:UEP720792 UOH720789:UOL720792 UYD720789:UYH720792 VHZ720789:VID720792 VRV720789:VRZ720792 WBR720789:WBV720792 WLN720789:WLR720792 WVJ720789:WVN720792 B786325:F786328 IX786325:JB786328 ST786325:SX786328 ACP786325:ACT786328 AML786325:AMP786328 AWH786325:AWL786328 BGD786325:BGH786328 BPZ786325:BQD786328 BZV786325:BZZ786328 CJR786325:CJV786328 CTN786325:CTR786328 DDJ786325:DDN786328 DNF786325:DNJ786328 DXB786325:DXF786328 EGX786325:EHB786328 EQT786325:EQX786328 FAP786325:FAT786328 FKL786325:FKP786328 FUH786325:FUL786328 GED786325:GEH786328 GNZ786325:GOD786328 GXV786325:GXZ786328 HHR786325:HHV786328 HRN786325:HRR786328 IBJ786325:IBN786328 ILF786325:ILJ786328 IVB786325:IVF786328 JEX786325:JFB786328 JOT786325:JOX786328 JYP786325:JYT786328 KIL786325:KIP786328 KSH786325:KSL786328 LCD786325:LCH786328 LLZ786325:LMD786328 LVV786325:LVZ786328 MFR786325:MFV786328 MPN786325:MPR786328 MZJ786325:MZN786328 NJF786325:NJJ786328 NTB786325:NTF786328 OCX786325:ODB786328 OMT786325:OMX786328 OWP786325:OWT786328 PGL786325:PGP786328 PQH786325:PQL786328 QAD786325:QAH786328 QJZ786325:QKD786328 QTV786325:QTZ786328 RDR786325:RDV786328 RNN786325:RNR786328 RXJ786325:RXN786328 SHF786325:SHJ786328 SRB786325:SRF786328 TAX786325:TBB786328 TKT786325:TKX786328 TUP786325:TUT786328 UEL786325:UEP786328 UOH786325:UOL786328 UYD786325:UYH786328 VHZ786325:VID786328 VRV786325:VRZ786328 WBR786325:WBV786328 WLN786325:WLR786328 WVJ786325:WVN786328 B851861:F851864 IX851861:JB851864 ST851861:SX851864 ACP851861:ACT851864 AML851861:AMP851864 AWH851861:AWL851864 BGD851861:BGH851864 BPZ851861:BQD851864 BZV851861:BZZ851864 CJR851861:CJV851864 CTN851861:CTR851864 DDJ851861:DDN851864 DNF851861:DNJ851864 DXB851861:DXF851864 EGX851861:EHB851864 EQT851861:EQX851864 FAP851861:FAT851864 FKL851861:FKP851864 FUH851861:FUL851864 GED851861:GEH851864 GNZ851861:GOD851864 GXV851861:GXZ851864 HHR851861:HHV851864 HRN851861:HRR851864 IBJ851861:IBN851864 ILF851861:ILJ851864 IVB851861:IVF851864 JEX851861:JFB851864 JOT851861:JOX851864 JYP851861:JYT851864 KIL851861:KIP851864 KSH851861:KSL851864 LCD851861:LCH851864 LLZ851861:LMD851864 LVV851861:LVZ851864 MFR851861:MFV851864 MPN851861:MPR851864 MZJ851861:MZN851864 NJF851861:NJJ851864 NTB851861:NTF851864 OCX851861:ODB851864 OMT851861:OMX851864 OWP851861:OWT851864 PGL851861:PGP851864 PQH851861:PQL851864 QAD851861:QAH851864 QJZ851861:QKD851864 QTV851861:QTZ851864 RDR851861:RDV851864 RNN851861:RNR851864 RXJ851861:RXN851864 SHF851861:SHJ851864 SRB851861:SRF851864 TAX851861:TBB851864 TKT851861:TKX851864 TUP851861:TUT851864 UEL851861:UEP851864 UOH851861:UOL851864 UYD851861:UYH851864 VHZ851861:VID851864 VRV851861:VRZ851864 WBR851861:WBV851864 WLN851861:WLR851864 WVJ851861:WVN851864 B917397:F917400 IX917397:JB917400 ST917397:SX917400 ACP917397:ACT917400 AML917397:AMP917400 AWH917397:AWL917400 BGD917397:BGH917400 BPZ917397:BQD917400 BZV917397:BZZ917400 CJR917397:CJV917400 CTN917397:CTR917400 DDJ917397:DDN917400 DNF917397:DNJ917400 DXB917397:DXF917400 EGX917397:EHB917400 EQT917397:EQX917400 FAP917397:FAT917400 FKL917397:FKP917400 FUH917397:FUL917400 GED917397:GEH917400 GNZ917397:GOD917400 GXV917397:GXZ917400 HHR917397:HHV917400 HRN917397:HRR917400 IBJ917397:IBN917400 ILF917397:ILJ917400 IVB917397:IVF917400 JEX917397:JFB917400 JOT917397:JOX917400 JYP917397:JYT917400 KIL917397:KIP917400 KSH917397:KSL917400 LCD917397:LCH917400 LLZ917397:LMD917400 LVV917397:LVZ917400 MFR917397:MFV917400 MPN917397:MPR917400 MZJ917397:MZN917400 NJF917397:NJJ917400 NTB917397:NTF917400 OCX917397:ODB917400 OMT917397:OMX917400 OWP917397:OWT917400 PGL917397:PGP917400 PQH917397:PQL917400 QAD917397:QAH917400 QJZ917397:QKD917400 QTV917397:QTZ917400 RDR917397:RDV917400 RNN917397:RNR917400 RXJ917397:RXN917400 SHF917397:SHJ917400 SRB917397:SRF917400 TAX917397:TBB917400 TKT917397:TKX917400 TUP917397:TUT917400 UEL917397:UEP917400 UOH917397:UOL917400 UYD917397:UYH917400 VHZ917397:VID917400 VRV917397:VRZ917400 WBR917397:WBV917400 WLN917397:WLR917400 WVJ917397:WVN917400 B982933:F982936 IX982933:JB982936 ST982933:SX982936 ACP982933:ACT982936 AML982933:AMP982936 AWH982933:AWL982936 BGD982933:BGH982936 BPZ982933:BQD982936 BZV982933:BZZ982936 CJR982933:CJV982936 CTN982933:CTR982936 DDJ982933:DDN982936 DNF982933:DNJ982936 DXB982933:DXF982936 EGX982933:EHB982936 EQT982933:EQX982936 FAP982933:FAT982936 FKL982933:FKP982936 FUH982933:FUL982936 GED982933:GEH982936 GNZ982933:GOD982936 GXV982933:GXZ982936 HHR982933:HHV982936 HRN982933:HRR982936 IBJ982933:IBN982936 ILF982933:ILJ982936 IVB982933:IVF982936 JEX982933:JFB982936 JOT982933:JOX982936 JYP982933:JYT982936 KIL982933:KIP982936 KSH982933:KSL982936 LCD982933:LCH982936 LLZ982933:LMD982936 LVV982933:LVZ982936 MFR982933:MFV982936 MPN982933:MPR982936 MZJ982933:MZN982936 NJF982933:NJJ982936 NTB982933:NTF982936 OCX982933:ODB982936 OMT982933:OMX982936 OWP982933:OWT982936 PGL982933:PGP982936 PQH982933:PQL982936 QAD982933:QAH982936 QJZ982933:QKD982936 QTV982933:QTZ982936 RDR982933:RDV982936 RNN982933:RNR982936 RXJ982933:RXN982936 SHF982933:SHJ982936 SRB982933:SRF982936 TAX982933:TBB982936 TKT982933:TKX982936 TUP982933:TUT982936 UEL982933:UEP982936 UOH982933:UOL982936 UYD982933:UYH982936 VHZ982933:VID982936 VRV982933:VRZ982936 WBR982933:WBV982936 WLN982933:WLR982936 WVJ982933:WVN982936 B65434:F65436 IX65434:JB65436 ST65434:SX65436 ACP65434:ACT65436 AML65434:AMP65436 AWH65434:AWL65436 BGD65434:BGH65436 BPZ65434:BQD65436 BZV65434:BZZ65436 CJR65434:CJV65436 CTN65434:CTR65436 DDJ65434:DDN65436 DNF65434:DNJ65436 DXB65434:DXF65436 EGX65434:EHB65436 EQT65434:EQX65436 FAP65434:FAT65436 FKL65434:FKP65436 FUH65434:FUL65436 GED65434:GEH65436 GNZ65434:GOD65436 GXV65434:GXZ65436 HHR65434:HHV65436 HRN65434:HRR65436 IBJ65434:IBN65436 ILF65434:ILJ65436 IVB65434:IVF65436 JEX65434:JFB65436 JOT65434:JOX65436 JYP65434:JYT65436 KIL65434:KIP65436 KSH65434:KSL65436 LCD65434:LCH65436 LLZ65434:LMD65436 LVV65434:LVZ65436 MFR65434:MFV65436 MPN65434:MPR65436 MZJ65434:MZN65436 NJF65434:NJJ65436 NTB65434:NTF65436 OCX65434:ODB65436 OMT65434:OMX65436 OWP65434:OWT65436 PGL65434:PGP65436 PQH65434:PQL65436 QAD65434:QAH65436 QJZ65434:QKD65436 QTV65434:QTZ65436 RDR65434:RDV65436 RNN65434:RNR65436 RXJ65434:RXN65436 SHF65434:SHJ65436 SRB65434:SRF65436 TAX65434:TBB65436 TKT65434:TKX65436 TUP65434:TUT65436 UEL65434:UEP65436 UOH65434:UOL65436 UYD65434:UYH65436 VHZ65434:VID65436 VRV65434:VRZ65436 WBR65434:WBV65436 WLN65434:WLR65436 WVJ65434:WVN65436 B130970:F130972 IX130970:JB130972 ST130970:SX130972 ACP130970:ACT130972 AML130970:AMP130972 AWH130970:AWL130972 BGD130970:BGH130972 BPZ130970:BQD130972 BZV130970:BZZ130972 CJR130970:CJV130972 CTN130970:CTR130972 DDJ130970:DDN130972 DNF130970:DNJ130972 DXB130970:DXF130972 EGX130970:EHB130972 EQT130970:EQX130972 FAP130970:FAT130972 FKL130970:FKP130972 FUH130970:FUL130972 GED130970:GEH130972 GNZ130970:GOD130972 GXV130970:GXZ130972 HHR130970:HHV130972 HRN130970:HRR130972 IBJ130970:IBN130972 ILF130970:ILJ130972 IVB130970:IVF130972 JEX130970:JFB130972 JOT130970:JOX130972 JYP130970:JYT130972 KIL130970:KIP130972 KSH130970:KSL130972 LCD130970:LCH130972 LLZ130970:LMD130972 LVV130970:LVZ130972 MFR130970:MFV130972 MPN130970:MPR130972 MZJ130970:MZN130972 NJF130970:NJJ130972 NTB130970:NTF130972 OCX130970:ODB130972 OMT130970:OMX130972 OWP130970:OWT130972 PGL130970:PGP130972 PQH130970:PQL130972 QAD130970:QAH130972 QJZ130970:QKD130972 QTV130970:QTZ130972 RDR130970:RDV130972 RNN130970:RNR130972 RXJ130970:RXN130972 SHF130970:SHJ130972 SRB130970:SRF130972 TAX130970:TBB130972 TKT130970:TKX130972 TUP130970:TUT130972 UEL130970:UEP130972 UOH130970:UOL130972 UYD130970:UYH130972 VHZ130970:VID130972 VRV130970:VRZ130972 WBR130970:WBV130972 WLN130970:WLR130972 WVJ130970:WVN130972 B196506:F196508 IX196506:JB196508 ST196506:SX196508 ACP196506:ACT196508 AML196506:AMP196508 AWH196506:AWL196508 BGD196506:BGH196508 BPZ196506:BQD196508 BZV196506:BZZ196508 CJR196506:CJV196508 CTN196506:CTR196508 DDJ196506:DDN196508 DNF196506:DNJ196508 DXB196506:DXF196508 EGX196506:EHB196508 EQT196506:EQX196508 FAP196506:FAT196508 FKL196506:FKP196508 FUH196506:FUL196508 GED196506:GEH196508 GNZ196506:GOD196508 GXV196506:GXZ196508 HHR196506:HHV196508 HRN196506:HRR196508 IBJ196506:IBN196508 ILF196506:ILJ196508 IVB196506:IVF196508 JEX196506:JFB196508 JOT196506:JOX196508 JYP196506:JYT196508 KIL196506:KIP196508 KSH196506:KSL196508 LCD196506:LCH196508 LLZ196506:LMD196508 LVV196506:LVZ196508 MFR196506:MFV196508 MPN196506:MPR196508 MZJ196506:MZN196508 NJF196506:NJJ196508 NTB196506:NTF196508 OCX196506:ODB196508 OMT196506:OMX196508 OWP196506:OWT196508 PGL196506:PGP196508 PQH196506:PQL196508 QAD196506:QAH196508 QJZ196506:QKD196508 QTV196506:QTZ196508 RDR196506:RDV196508 RNN196506:RNR196508 RXJ196506:RXN196508 SHF196506:SHJ196508 SRB196506:SRF196508 TAX196506:TBB196508 TKT196506:TKX196508 TUP196506:TUT196508 UEL196506:UEP196508 UOH196506:UOL196508 UYD196506:UYH196508 VHZ196506:VID196508 VRV196506:VRZ196508 WBR196506:WBV196508 WLN196506:WLR196508 WVJ196506:WVN196508 B262042:F262044 IX262042:JB262044 ST262042:SX262044 ACP262042:ACT262044 AML262042:AMP262044 AWH262042:AWL262044 BGD262042:BGH262044 BPZ262042:BQD262044 BZV262042:BZZ262044 CJR262042:CJV262044 CTN262042:CTR262044 DDJ262042:DDN262044 DNF262042:DNJ262044 DXB262042:DXF262044 EGX262042:EHB262044 EQT262042:EQX262044 FAP262042:FAT262044 FKL262042:FKP262044 FUH262042:FUL262044 GED262042:GEH262044 GNZ262042:GOD262044 GXV262042:GXZ262044 HHR262042:HHV262044 HRN262042:HRR262044 IBJ262042:IBN262044 ILF262042:ILJ262044 IVB262042:IVF262044 JEX262042:JFB262044 JOT262042:JOX262044 JYP262042:JYT262044 KIL262042:KIP262044 KSH262042:KSL262044 LCD262042:LCH262044 LLZ262042:LMD262044 LVV262042:LVZ262044 MFR262042:MFV262044 MPN262042:MPR262044 MZJ262042:MZN262044 NJF262042:NJJ262044 NTB262042:NTF262044 OCX262042:ODB262044 OMT262042:OMX262044 OWP262042:OWT262044 PGL262042:PGP262044 PQH262042:PQL262044 QAD262042:QAH262044 QJZ262042:QKD262044 QTV262042:QTZ262044 RDR262042:RDV262044 RNN262042:RNR262044 RXJ262042:RXN262044 SHF262042:SHJ262044 SRB262042:SRF262044 TAX262042:TBB262044 TKT262042:TKX262044 TUP262042:TUT262044 UEL262042:UEP262044 UOH262042:UOL262044 UYD262042:UYH262044 VHZ262042:VID262044 VRV262042:VRZ262044 WBR262042:WBV262044 WLN262042:WLR262044 WVJ262042:WVN262044 B327578:F327580 IX327578:JB327580 ST327578:SX327580 ACP327578:ACT327580 AML327578:AMP327580 AWH327578:AWL327580 BGD327578:BGH327580 BPZ327578:BQD327580 BZV327578:BZZ327580 CJR327578:CJV327580 CTN327578:CTR327580 DDJ327578:DDN327580 DNF327578:DNJ327580 DXB327578:DXF327580 EGX327578:EHB327580 EQT327578:EQX327580 FAP327578:FAT327580 FKL327578:FKP327580 FUH327578:FUL327580 GED327578:GEH327580 GNZ327578:GOD327580 GXV327578:GXZ327580 HHR327578:HHV327580 HRN327578:HRR327580 IBJ327578:IBN327580 ILF327578:ILJ327580 IVB327578:IVF327580 JEX327578:JFB327580 JOT327578:JOX327580 JYP327578:JYT327580 KIL327578:KIP327580 KSH327578:KSL327580 LCD327578:LCH327580 LLZ327578:LMD327580 LVV327578:LVZ327580 MFR327578:MFV327580 MPN327578:MPR327580 MZJ327578:MZN327580 NJF327578:NJJ327580 NTB327578:NTF327580 OCX327578:ODB327580 OMT327578:OMX327580 OWP327578:OWT327580 PGL327578:PGP327580 PQH327578:PQL327580 QAD327578:QAH327580 QJZ327578:QKD327580 QTV327578:QTZ327580 RDR327578:RDV327580 RNN327578:RNR327580 RXJ327578:RXN327580 SHF327578:SHJ327580 SRB327578:SRF327580 TAX327578:TBB327580 TKT327578:TKX327580 TUP327578:TUT327580 UEL327578:UEP327580 UOH327578:UOL327580 UYD327578:UYH327580 VHZ327578:VID327580 VRV327578:VRZ327580 WBR327578:WBV327580 WLN327578:WLR327580 WVJ327578:WVN327580 B393114:F393116 IX393114:JB393116 ST393114:SX393116 ACP393114:ACT393116 AML393114:AMP393116 AWH393114:AWL393116 BGD393114:BGH393116 BPZ393114:BQD393116 BZV393114:BZZ393116 CJR393114:CJV393116 CTN393114:CTR393116 DDJ393114:DDN393116 DNF393114:DNJ393116 DXB393114:DXF393116 EGX393114:EHB393116 EQT393114:EQX393116 FAP393114:FAT393116 FKL393114:FKP393116 FUH393114:FUL393116 GED393114:GEH393116 GNZ393114:GOD393116 GXV393114:GXZ393116 HHR393114:HHV393116 HRN393114:HRR393116 IBJ393114:IBN393116 ILF393114:ILJ393116 IVB393114:IVF393116 JEX393114:JFB393116 JOT393114:JOX393116 JYP393114:JYT393116 KIL393114:KIP393116 KSH393114:KSL393116 LCD393114:LCH393116 LLZ393114:LMD393116 LVV393114:LVZ393116 MFR393114:MFV393116 MPN393114:MPR393116 MZJ393114:MZN393116 NJF393114:NJJ393116 NTB393114:NTF393116 OCX393114:ODB393116 OMT393114:OMX393116 OWP393114:OWT393116 PGL393114:PGP393116 PQH393114:PQL393116 QAD393114:QAH393116 QJZ393114:QKD393116 QTV393114:QTZ393116 RDR393114:RDV393116 RNN393114:RNR393116 RXJ393114:RXN393116 SHF393114:SHJ393116 SRB393114:SRF393116 TAX393114:TBB393116 TKT393114:TKX393116 TUP393114:TUT393116 UEL393114:UEP393116 UOH393114:UOL393116 UYD393114:UYH393116 VHZ393114:VID393116 VRV393114:VRZ393116 WBR393114:WBV393116 WLN393114:WLR393116 WVJ393114:WVN393116 B458650:F458652 IX458650:JB458652 ST458650:SX458652 ACP458650:ACT458652 AML458650:AMP458652 AWH458650:AWL458652 BGD458650:BGH458652 BPZ458650:BQD458652 BZV458650:BZZ458652 CJR458650:CJV458652 CTN458650:CTR458652 DDJ458650:DDN458652 DNF458650:DNJ458652 DXB458650:DXF458652 EGX458650:EHB458652 EQT458650:EQX458652 FAP458650:FAT458652 FKL458650:FKP458652 FUH458650:FUL458652 GED458650:GEH458652 GNZ458650:GOD458652 GXV458650:GXZ458652 HHR458650:HHV458652 HRN458650:HRR458652 IBJ458650:IBN458652 ILF458650:ILJ458652 IVB458650:IVF458652 JEX458650:JFB458652 JOT458650:JOX458652 JYP458650:JYT458652 KIL458650:KIP458652 KSH458650:KSL458652 LCD458650:LCH458652 LLZ458650:LMD458652 LVV458650:LVZ458652 MFR458650:MFV458652 MPN458650:MPR458652 MZJ458650:MZN458652 NJF458650:NJJ458652 NTB458650:NTF458652 OCX458650:ODB458652 OMT458650:OMX458652 OWP458650:OWT458652 PGL458650:PGP458652 PQH458650:PQL458652 QAD458650:QAH458652 QJZ458650:QKD458652 QTV458650:QTZ458652 RDR458650:RDV458652 RNN458650:RNR458652 RXJ458650:RXN458652 SHF458650:SHJ458652 SRB458650:SRF458652 TAX458650:TBB458652 TKT458650:TKX458652 TUP458650:TUT458652 UEL458650:UEP458652 UOH458650:UOL458652 UYD458650:UYH458652 VHZ458650:VID458652 VRV458650:VRZ458652 WBR458650:WBV458652 WLN458650:WLR458652 WVJ458650:WVN458652 B524186:F524188 IX524186:JB524188 ST524186:SX524188 ACP524186:ACT524188 AML524186:AMP524188 AWH524186:AWL524188 BGD524186:BGH524188 BPZ524186:BQD524188 BZV524186:BZZ524188 CJR524186:CJV524188 CTN524186:CTR524188 DDJ524186:DDN524188 DNF524186:DNJ524188 DXB524186:DXF524188 EGX524186:EHB524188 EQT524186:EQX524188 FAP524186:FAT524188 FKL524186:FKP524188 FUH524186:FUL524188 GED524186:GEH524188 GNZ524186:GOD524188 GXV524186:GXZ524188 HHR524186:HHV524188 HRN524186:HRR524188 IBJ524186:IBN524188 ILF524186:ILJ524188 IVB524186:IVF524188 JEX524186:JFB524188 JOT524186:JOX524188 JYP524186:JYT524188 KIL524186:KIP524188 KSH524186:KSL524188 LCD524186:LCH524188 LLZ524186:LMD524188 LVV524186:LVZ524188 MFR524186:MFV524188 MPN524186:MPR524188 MZJ524186:MZN524188 NJF524186:NJJ524188 NTB524186:NTF524188 OCX524186:ODB524188 OMT524186:OMX524188 OWP524186:OWT524188 PGL524186:PGP524188 PQH524186:PQL524188 QAD524186:QAH524188 QJZ524186:QKD524188 QTV524186:QTZ524188 RDR524186:RDV524188 RNN524186:RNR524188 RXJ524186:RXN524188 SHF524186:SHJ524188 SRB524186:SRF524188 TAX524186:TBB524188 TKT524186:TKX524188 TUP524186:TUT524188 UEL524186:UEP524188 UOH524186:UOL524188 UYD524186:UYH524188 VHZ524186:VID524188 VRV524186:VRZ524188 WBR524186:WBV524188 WLN524186:WLR524188 WVJ524186:WVN524188 B589722:F589724 IX589722:JB589724 ST589722:SX589724 ACP589722:ACT589724 AML589722:AMP589724 AWH589722:AWL589724 BGD589722:BGH589724 BPZ589722:BQD589724 BZV589722:BZZ589724 CJR589722:CJV589724 CTN589722:CTR589724 DDJ589722:DDN589724 DNF589722:DNJ589724 DXB589722:DXF589724 EGX589722:EHB589724 EQT589722:EQX589724 FAP589722:FAT589724 FKL589722:FKP589724 FUH589722:FUL589724 GED589722:GEH589724 GNZ589722:GOD589724 GXV589722:GXZ589724 HHR589722:HHV589724 HRN589722:HRR589724 IBJ589722:IBN589724 ILF589722:ILJ589724 IVB589722:IVF589724 JEX589722:JFB589724 JOT589722:JOX589724 JYP589722:JYT589724 KIL589722:KIP589724 KSH589722:KSL589724 LCD589722:LCH589724 LLZ589722:LMD589724 LVV589722:LVZ589724 MFR589722:MFV589724 MPN589722:MPR589724 MZJ589722:MZN589724 NJF589722:NJJ589724 NTB589722:NTF589724 OCX589722:ODB589724 OMT589722:OMX589724 OWP589722:OWT589724 PGL589722:PGP589724 PQH589722:PQL589724 QAD589722:QAH589724 QJZ589722:QKD589724 QTV589722:QTZ589724 RDR589722:RDV589724 RNN589722:RNR589724 RXJ589722:RXN589724 SHF589722:SHJ589724 SRB589722:SRF589724 TAX589722:TBB589724 TKT589722:TKX589724 TUP589722:TUT589724 UEL589722:UEP589724 UOH589722:UOL589724 UYD589722:UYH589724 VHZ589722:VID589724 VRV589722:VRZ589724 WBR589722:WBV589724 WLN589722:WLR589724 WVJ589722:WVN589724 B655258:F655260 IX655258:JB655260 ST655258:SX655260 ACP655258:ACT655260 AML655258:AMP655260 AWH655258:AWL655260 BGD655258:BGH655260 BPZ655258:BQD655260 BZV655258:BZZ655260 CJR655258:CJV655260 CTN655258:CTR655260 DDJ655258:DDN655260 DNF655258:DNJ655260 DXB655258:DXF655260 EGX655258:EHB655260 EQT655258:EQX655260 FAP655258:FAT655260 FKL655258:FKP655260 FUH655258:FUL655260 GED655258:GEH655260 GNZ655258:GOD655260 GXV655258:GXZ655260 HHR655258:HHV655260 HRN655258:HRR655260 IBJ655258:IBN655260 ILF655258:ILJ655260 IVB655258:IVF655260 JEX655258:JFB655260 JOT655258:JOX655260 JYP655258:JYT655260 KIL655258:KIP655260 KSH655258:KSL655260 LCD655258:LCH655260 LLZ655258:LMD655260 LVV655258:LVZ655260 MFR655258:MFV655260 MPN655258:MPR655260 MZJ655258:MZN655260 NJF655258:NJJ655260 NTB655258:NTF655260 OCX655258:ODB655260 OMT655258:OMX655260 OWP655258:OWT655260 PGL655258:PGP655260 PQH655258:PQL655260 QAD655258:QAH655260 QJZ655258:QKD655260 QTV655258:QTZ655260 RDR655258:RDV655260 RNN655258:RNR655260 RXJ655258:RXN655260 SHF655258:SHJ655260 SRB655258:SRF655260 TAX655258:TBB655260 TKT655258:TKX655260 TUP655258:TUT655260 UEL655258:UEP655260 UOH655258:UOL655260 UYD655258:UYH655260 VHZ655258:VID655260 VRV655258:VRZ655260 WBR655258:WBV655260 WLN655258:WLR655260 WVJ655258:WVN655260 B720794:F720796 IX720794:JB720796 ST720794:SX720796 ACP720794:ACT720796 AML720794:AMP720796 AWH720794:AWL720796 BGD720794:BGH720796 BPZ720794:BQD720796 BZV720794:BZZ720796 CJR720794:CJV720796 CTN720794:CTR720796 DDJ720794:DDN720796 DNF720794:DNJ720796 DXB720794:DXF720796 EGX720794:EHB720796 EQT720794:EQX720796 FAP720794:FAT720796 FKL720794:FKP720796 FUH720794:FUL720796 GED720794:GEH720796 GNZ720794:GOD720796 GXV720794:GXZ720796 HHR720794:HHV720796 HRN720794:HRR720796 IBJ720794:IBN720796 ILF720794:ILJ720796 IVB720794:IVF720796 JEX720794:JFB720796 JOT720794:JOX720796 JYP720794:JYT720796 KIL720794:KIP720796 KSH720794:KSL720796 LCD720794:LCH720796 LLZ720794:LMD720796 LVV720794:LVZ720796 MFR720794:MFV720796 MPN720794:MPR720796 MZJ720794:MZN720796 NJF720794:NJJ720796 NTB720794:NTF720796 OCX720794:ODB720796 OMT720794:OMX720796 OWP720794:OWT720796 PGL720794:PGP720796 PQH720794:PQL720796 QAD720794:QAH720796 QJZ720794:QKD720796 QTV720794:QTZ720796 RDR720794:RDV720796 RNN720794:RNR720796 RXJ720794:RXN720796 SHF720794:SHJ720796 SRB720794:SRF720796 TAX720794:TBB720796 TKT720794:TKX720796 TUP720794:TUT720796 UEL720794:UEP720796 UOH720794:UOL720796 UYD720794:UYH720796 VHZ720794:VID720796 VRV720794:VRZ720796 WBR720794:WBV720796 WLN720794:WLR720796 WVJ720794:WVN720796 B786330:F786332 IX786330:JB786332 ST786330:SX786332 ACP786330:ACT786332 AML786330:AMP786332 AWH786330:AWL786332 BGD786330:BGH786332 BPZ786330:BQD786332 BZV786330:BZZ786332 CJR786330:CJV786332 CTN786330:CTR786332 DDJ786330:DDN786332 DNF786330:DNJ786332 DXB786330:DXF786332 EGX786330:EHB786332 EQT786330:EQX786332 FAP786330:FAT786332 FKL786330:FKP786332 FUH786330:FUL786332 GED786330:GEH786332 GNZ786330:GOD786332 GXV786330:GXZ786332 HHR786330:HHV786332 HRN786330:HRR786332 IBJ786330:IBN786332 ILF786330:ILJ786332 IVB786330:IVF786332 JEX786330:JFB786332 JOT786330:JOX786332 JYP786330:JYT786332 KIL786330:KIP786332 KSH786330:KSL786332 LCD786330:LCH786332 LLZ786330:LMD786332 LVV786330:LVZ786332 MFR786330:MFV786332 MPN786330:MPR786332 MZJ786330:MZN786332 NJF786330:NJJ786332 NTB786330:NTF786332 OCX786330:ODB786332 OMT786330:OMX786332 OWP786330:OWT786332 PGL786330:PGP786332 PQH786330:PQL786332 QAD786330:QAH786332 QJZ786330:QKD786332 QTV786330:QTZ786332 RDR786330:RDV786332 RNN786330:RNR786332 RXJ786330:RXN786332 SHF786330:SHJ786332 SRB786330:SRF786332 TAX786330:TBB786332 TKT786330:TKX786332 TUP786330:TUT786332 UEL786330:UEP786332 UOH786330:UOL786332 UYD786330:UYH786332 VHZ786330:VID786332 VRV786330:VRZ786332 WBR786330:WBV786332 WLN786330:WLR786332 WVJ786330:WVN786332 B851866:F851868 IX851866:JB851868 ST851866:SX851868 ACP851866:ACT851868 AML851866:AMP851868 AWH851866:AWL851868 BGD851866:BGH851868 BPZ851866:BQD851868 BZV851866:BZZ851868 CJR851866:CJV851868 CTN851866:CTR851868 DDJ851866:DDN851868 DNF851866:DNJ851868 DXB851866:DXF851868 EGX851866:EHB851868 EQT851866:EQX851868 FAP851866:FAT851868 FKL851866:FKP851868 FUH851866:FUL851868 GED851866:GEH851868 GNZ851866:GOD851868 GXV851866:GXZ851868 HHR851866:HHV851868 HRN851866:HRR851868 IBJ851866:IBN851868 ILF851866:ILJ851868 IVB851866:IVF851868 JEX851866:JFB851868 JOT851866:JOX851868 JYP851866:JYT851868 KIL851866:KIP851868 KSH851866:KSL851868 LCD851866:LCH851868 LLZ851866:LMD851868 LVV851866:LVZ851868 MFR851866:MFV851868 MPN851866:MPR851868 MZJ851866:MZN851868 NJF851866:NJJ851868 NTB851866:NTF851868 OCX851866:ODB851868 OMT851866:OMX851868 OWP851866:OWT851868 PGL851866:PGP851868 PQH851866:PQL851868 QAD851866:QAH851868 QJZ851866:QKD851868 QTV851866:QTZ851868 RDR851866:RDV851868 RNN851866:RNR851868 RXJ851866:RXN851868 SHF851866:SHJ851868 SRB851866:SRF851868 TAX851866:TBB851868 TKT851866:TKX851868 TUP851866:TUT851868 UEL851866:UEP851868 UOH851866:UOL851868 UYD851866:UYH851868 VHZ851866:VID851868 VRV851866:VRZ851868 WBR851866:WBV851868 WLN851866:WLR851868 WVJ851866:WVN851868 B917402:F917404 IX917402:JB917404 ST917402:SX917404 ACP917402:ACT917404 AML917402:AMP917404 AWH917402:AWL917404 BGD917402:BGH917404 BPZ917402:BQD917404 BZV917402:BZZ917404 CJR917402:CJV917404 CTN917402:CTR917404 DDJ917402:DDN917404 DNF917402:DNJ917404 DXB917402:DXF917404 EGX917402:EHB917404 EQT917402:EQX917404 FAP917402:FAT917404 FKL917402:FKP917404 FUH917402:FUL917404 GED917402:GEH917404 GNZ917402:GOD917404 GXV917402:GXZ917404 HHR917402:HHV917404 HRN917402:HRR917404 IBJ917402:IBN917404 ILF917402:ILJ917404 IVB917402:IVF917404 JEX917402:JFB917404 JOT917402:JOX917404 JYP917402:JYT917404 KIL917402:KIP917404 KSH917402:KSL917404 LCD917402:LCH917404 LLZ917402:LMD917404 LVV917402:LVZ917404 MFR917402:MFV917404 MPN917402:MPR917404 MZJ917402:MZN917404 NJF917402:NJJ917404 NTB917402:NTF917404 OCX917402:ODB917404 OMT917402:OMX917404 OWP917402:OWT917404 PGL917402:PGP917404 PQH917402:PQL917404 QAD917402:QAH917404 QJZ917402:QKD917404 QTV917402:QTZ917404 RDR917402:RDV917404 RNN917402:RNR917404 RXJ917402:RXN917404 SHF917402:SHJ917404 SRB917402:SRF917404 TAX917402:TBB917404 TKT917402:TKX917404 TUP917402:TUT917404 UEL917402:UEP917404 UOH917402:UOL917404 UYD917402:UYH917404 VHZ917402:VID917404 VRV917402:VRZ917404 WBR917402:WBV917404 WLN917402:WLR917404 WVJ917402:WVN917404 B982938:F982940 IX982938:JB982940 ST982938:SX982940 ACP982938:ACT982940 AML982938:AMP982940 AWH982938:AWL982940 BGD982938:BGH982940 BPZ982938:BQD982940 BZV982938:BZZ982940 CJR982938:CJV982940 CTN982938:CTR982940 DDJ982938:DDN982940 DNF982938:DNJ982940 DXB982938:DXF982940 EGX982938:EHB982940 EQT982938:EQX982940 FAP982938:FAT982940 FKL982938:FKP982940 FUH982938:FUL982940 GED982938:GEH982940 GNZ982938:GOD982940 GXV982938:GXZ982940 HHR982938:HHV982940 HRN982938:HRR982940 IBJ982938:IBN982940 ILF982938:ILJ982940 IVB982938:IVF982940 JEX982938:JFB982940 JOT982938:JOX982940 JYP982938:JYT982940 KIL982938:KIP982940 KSH982938:KSL982940 LCD982938:LCH982940 LLZ982938:LMD982940 LVV982938:LVZ982940 MFR982938:MFV982940 MPN982938:MPR982940 MZJ982938:MZN982940 NJF982938:NJJ982940 NTB982938:NTF982940 OCX982938:ODB982940 OMT982938:OMX982940 OWP982938:OWT982940 PGL982938:PGP982940 PQH982938:PQL982940 QAD982938:QAH982940 QJZ982938:QKD982940 QTV982938:QTZ982940 RDR982938:RDV982940 RNN982938:RNR982940 RXJ982938:RXN982940 SHF982938:SHJ982940 SRB982938:SRF982940 TAX982938:TBB982940 TKT982938:TKX982940 TUP982938:TUT982940 UEL982938:UEP982940 UOH982938:UOL982940 UYD982938:UYH982940 VHZ982938:VID982940 VRV982938:VRZ982940 WBR982938:WBV982940 WLN982938:WLR982940 WVJ982938:WVN982940 WVJ982973:WVN982984 J65415 JF65415 TB65415 ACX65415 AMT65415 AWP65415 BGL65415 BQH65415 CAD65415 CJZ65415 CTV65415 DDR65415 DNN65415 DXJ65415 EHF65415 ERB65415 FAX65415 FKT65415 FUP65415 GEL65415 GOH65415 GYD65415 HHZ65415 HRV65415 IBR65415 ILN65415 IVJ65415 JFF65415 JPB65415 JYX65415 KIT65415 KSP65415 LCL65415 LMH65415 LWD65415 MFZ65415 MPV65415 MZR65415 NJN65415 NTJ65415 ODF65415 ONB65415 OWX65415 PGT65415 PQP65415 QAL65415 QKH65415 QUD65415 RDZ65415 RNV65415 RXR65415 SHN65415 SRJ65415 TBF65415 TLB65415 TUX65415 UET65415 UOP65415 UYL65415 VIH65415 VSD65415 WBZ65415 WLV65415 WVR65415 J130951 JF130951 TB130951 ACX130951 AMT130951 AWP130951 BGL130951 BQH130951 CAD130951 CJZ130951 CTV130951 DDR130951 DNN130951 DXJ130951 EHF130951 ERB130951 FAX130951 FKT130951 FUP130951 GEL130951 GOH130951 GYD130951 HHZ130951 HRV130951 IBR130951 ILN130951 IVJ130951 JFF130951 JPB130951 JYX130951 KIT130951 KSP130951 LCL130951 LMH130951 LWD130951 MFZ130951 MPV130951 MZR130951 NJN130951 NTJ130951 ODF130951 ONB130951 OWX130951 PGT130951 PQP130951 QAL130951 QKH130951 QUD130951 RDZ130951 RNV130951 RXR130951 SHN130951 SRJ130951 TBF130951 TLB130951 TUX130951 UET130951 UOP130951 UYL130951 VIH130951 VSD130951 WBZ130951 WLV130951 WVR130951 J196487 JF196487 TB196487 ACX196487 AMT196487 AWP196487 BGL196487 BQH196487 CAD196487 CJZ196487 CTV196487 DDR196487 DNN196487 DXJ196487 EHF196487 ERB196487 FAX196487 FKT196487 FUP196487 GEL196487 GOH196487 GYD196487 HHZ196487 HRV196487 IBR196487 ILN196487 IVJ196487 JFF196487 JPB196487 JYX196487 KIT196487 KSP196487 LCL196487 LMH196487 LWD196487 MFZ196487 MPV196487 MZR196487 NJN196487 NTJ196487 ODF196487 ONB196487 OWX196487 PGT196487 PQP196487 QAL196487 QKH196487 QUD196487 RDZ196487 RNV196487 RXR196487 SHN196487 SRJ196487 TBF196487 TLB196487 TUX196487 UET196487 UOP196487 UYL196487 VIH196487 VSD196487 WBZ196487 WLV196487 WVR196487 J262023 JF262023 TB262023 ACX262023 AMT262023 AWP262023 BGL262023 BQH262023 CAD262023 CJZ262023 CTV262023 DDR262023 DNN262023 DXJ262023 EHF262023 ERB262023 FAX262023 FKT262023 FUP262023 GEL262023 GOH262023 GYD262023 HHZ262023 HRV262023 IBR262023 ILN262023 IVJ262023 JFF262023 JPB262023 JYX262023 KIT262023 KSP262023 LCL262023 LMH262023 LWD262023 MFZ262023 MPV262023 MZR262023 NJN262023 NTJ262023 ODF262023 ONB262023 OWX262023 PGT262023 PQP262023 QAL262023 QKH262023 QUD262023 RDZ262023 RNV262023 RXR262023 SHN262023 SRJ262023 TBF262023 TLB262023 TUX262023 UET262023 UOP262023 UYL262023 VIH262023 VSD262023 WBZ262023 WLV262023 WVR262023 J327559 JF327559 TB327559 ACX327559 AMT327559 AWP327559 BGL327559 BQH327559 CAD327559 CJZ327559 CTV327559 DDR327559 DNN327559 DXJ327559 EHF327559 ERB327559 FAX327559 FKT327559 FUP327559 GEL327559 GOH327559 GYD327559 HHZ327559 HRV327559 IBR327559 ILN327559 IVJ327559 JFF327559 JPB327559 JYX327559 KIT327559 KSP327559 LCL327559 LMH327559 LWD327559 MFZ327559 MPV327559 MZR327559 NJN327559 NTJ327559 ODF327559 ONB327559 OWX327559 PGT327559 PQP327559 QAL327559 QKH327559 QUD327559 RDZ327559 RNV327559 RXR327559 SHN327559 SRJ327559 TBF327559 TLB327559 TUX327559 UET327559 UOP327559 UYL327559 VIH327559 VSD327559 WBZ327559 WLV327559 WVR327559 J393095 JF393095 TB393095 ACX393095 AMT393095 AWP393095 BGL393095 BQH393095 CAD393095 CJZ393095 CTV393095 DDR393095 DNN393095 DXJ393095 EHF393095 ERB393095 FAX393095 FKT393095 FUP393095 GEL393095 GOH393095 GYD393095 HHZ393095 HRV393095 IBR393095 ILN393095 IVJ393095 JFF393095 JPB393095 JYX393095 KIT393095 KSP393095 LCL393095 LMH393095 LWD393095 MFZ393095 MPV393095 MZR393095 NJN393095 NTJ393095 ODF393095 ONB393095 OWX393095 PGT393095 PQP393095 QAL393095 QKH393095 QUD393095 RDZ393095 RNV393095 RXR393095 SHN393095 SRJ393095 TBF393095 TLB393095 TUX393095 UET393095 UOP393095 UYL393095 VIH393095 VSD393095 WBZ393095 WLV393095 WVR393095 J458631 JF458631 TB458631 ACX458631 AMT458631 AWP458631 BGL458631 BQH458631 CAD458631 CJZ458631 CTV458631 DDR458631 DNN458631 DXJ458631 EHF458631 ERB458631 FAX458631 FKT458631 FUP458631 GEL458631 GOH458631 GYD458631 HHZ458631 HRV458631 IBR458631 ILN458631 IVJ458631 JFF458631 JPB458631 JYX458631 KIT458631 KSP458631 LCL458631 LMH458631 LWD458631 MFZ458631 MPV458631 MZR458631 NJN458631 NTJ458631 ODF458631 ONB458631 OWX458631 PGT458631 PQP458631 QAL458631 QKH458631 QUD458631 RDZ458631 RNV458631 RXR458631 SHN458631 SRJ458631 TBF458631 TLB458631 TUX458631 UET458631 UOP458631 UYL458631 VIH458631 VSD458631 WBZ458631 WLV458631 WVR458631 J524167 JF524167 TB524167 ACX524167 AMT524167 AWP524167 BGL524167 BQH524167 CAD524167 CJZ524167 CTV524167 DDR524167 DNN524167 DXJ524167 EHF524167 ERB524167 FAX524167 FKT524167 FUP524167 GEL524167 GOH524167 GYD524167 HHZ524167 HRV524167 IBR524167 ILN524167 IVJ524167 JFF524167 JPB524167 JYX524167 KIT524167 KSP524167 LCL524167 LMH524167 LWD524167 MFZ524167 MPV524167 MZR524167 NJN524167 NTJ524167 ODF524167 ONB524167 OWX524167 PGT524167 PQP524167 QAL524167 QKH524167 QUD524167 RDZ524167 RNV524167 RXR524167 SHN524167 SRJ524167 TBF524167 TLB524167 TUX524167 UET524167 UOP524167 UYL524167 VIH524167 VSD524167 WBZ524167 WLV524167 WVR524167 J589703 JF589703 TB589703 ACX589703 AMT589703 AWP589703 BGL589703 BQH589703 CAD589703 CJZ589703 CTV589703 DDR589703 DNN589703 DXJ589703 EHF589703 ERB589703 FAX589703 FKT589703 FUP589703 GEL589703 GOH589703 GYD589703 HHZ589703 HRV589703 IBR589703 ILN589703 IVJ589703 JFF589703 JPB589703 JYX589703 KIT589703 KSP589703 LCL589703 LMH589703 LWD589703 MFZ589703 MPV589703 MZR589703 NJN589703 NTJ589703 ODF589703 ONB589703 OWX589703 PGT589703 PQP589703 QAL589703 QKH589703 QUD589703 RDZ589703 RNV589703 RXR589703 SHN589703 SRJ589703 TBF589703 TLB589703 TUX589703 UET589703 UOP589703 UYL589703 VIH589703 VSD589703 WBZ589703 WLV589703 WVR589703 J655239 JF655239 TB655239 ACX655239 AMT655239 AWP655239 BGL655239 BQH655239 CAD655239 CJZ655239 CTV655239 DDR655239 DNN655239 DXJ655239 EHF655239 ERB655239 FAX655239 FKT655239 FUP655239 GEL655239 GOH655239 GYD655239 HHZ655239 HRV655239 IBR655239 ILN655239 IVJ655239 JFF655239 JPB655239 JYX655239 KIT655239 KSP655239 LCL655239 LMH655239 LWD655239 MFZ655239 MPV655239 MZR655239 NJN655239 NTJ655239 ODF655239 ONB655239 OWX655239 PGT655239 PQP655239 QAL655239 QKH655239 QUD655239 RDZ655239 RNV655239 RXR655239 SHN655239 SRJ655239 TBF655239 TLB655239 TUX655239 UET655239 UOP655239 UYL655239 VIH655239 VSD655239 WBZ655239 WLV655239 WVR655239 J720775 JF720775 TB720775 ACX720775 AMT720775 AWP720775 BGL720775 BQH720775 CAD720775 CJZ720775 CTV720775 DDR720775 DNN720775 DXJ720775 EHF720775 ERB720775 FAX720775 FKT720775 FUP720775 GEL720775 GOH720775 GYD720775 HHZ720775 HRV720775 IBR720775 ILN720775 IVJ720775 JFF720775 JPB720775 JYX720775 KIT720775 KSP720775 LCL720775 LMH720775 LWD720775 MFZ720775 MPV720775 MZR720775 NJN720775 NTJ720775 ODF720775 ONB720775 OWX720775 PGT720775 PQP720775 QAL720775 QKH720775 QUD720775 RDZ720775 RNV720775 RXR720775 SHN720775 SRJ720775 TBF720775 TLB720775 TUX720775 UET720775 UOP720775 UYL720775 VIH720775 VSD720775 WBZ720775 WLV720775 WVR720775 J786311 JF786311 TB786311 ACX786311 AMT786311 AWP786311 BGL786311 BQH786311 CAD786311 CJZ786311 CTV786311 DDR786311 DNN786311 DXJ786311 EHF786311 ERB786311 FAX786311 FKT786311 FUP786311 GEL786311 GOH786311 GYD786311 HHZ786311 HRV786311 IBR786311 ILN786311 IVJ786311 JFF786311 JPB786311 JYX786311 KIT786311 KSP786311 LCL786311 LMH786311 LWD786311 MFZ786311 MPV786311 MZR786311 NJN786311 NTJ786311 ODF786311 ONB786311 OWX786311 PGT786311 PQP786311 QAL786311 QKH786311 QUD786311 RDZ786311 RNV786311 RXR786311 SHN786311 SRJ786311 TBF786311 TLB786311 TUX786311 UET786311 UOP786311 UYL786311 VIH786311 VSD786311 WBZ786311 WLV786311 WVR786311 J851847 JF851847 TB851847 ACX851847 AMT851847 AWP851847 BGL851847 BQH851847 CAD851847 CJZ851847 CTV851847 DDR851847 DNN851847 DXJ851847 EHF851847 ERB851847 FAX851847 FKT851847 FUP851847 GEL851847 GOH851847 GYD851847 HHZ851847 HRV851847 IBR851847 ILN851847 IVJ851847 JFF851847 JPB851847 JYX851847 KIT851847 KSP851847 LCL851847 LMH851847 LWD851847 MFZ851847 MPV851847 MZR851847 NJN851847 NTJ851847 ODF851847 ONB851847 OWX851847 PGT851847 PQP851847 QAL851847 QKH851847 QUD851847 RDZ851847 RNV851847 RXR851847 SHN851847 SRJ851847 TBF851847 TLB851847 TUX851847 UET851847 UOP851847 UYL851847 VIH851847 VSD851847 WBZ851847 WLV851847 WVR851847 J917383 JF917383 TB917383 ACX917383 AMT917383 AWP917383 BGL917383 BQH917383 CAD917383 CJZ917383 CTV917383 DDR917383 DNN917383 DXJ917383 EHF917383 ERB917383 FAX917383 FKT917383 FUP917383 GEL917383 GOH917383 GYD917383 HHZ917383 HRV917383 IBR917383 ILN917383 IVJ917383 JFF917383 JPB917383 JYX917383 KIT917383 KSP917383 LCL917383 LMH917383 LWD917383 MFZ917383 MPV917383 MZR917383 NJN917383 NTJ917383 ODF917383 ONB917383 OWX917383 PGT917383 PQP917383 QAL917383 QKH917383 QUD917383 RDZ917383 RNV917383 RXR917383 SHN917383 SRJ917383 TBF917383 TLB917383 TUX917383 UET917383 UOP917383 UYL917383 VIH917383 VSD917383 WBZ917383 WLV917383 WVR917383 J982919 JF982919 TB982919 ACX982919 AMT982919 AWP982919 BGL982919 BQH982919 CAD982919 CJZ982919 CTV982919 DDR982919 DNN982919 DXJ982919 EHF982919 ERB982919 FAX982919 FKT982919 FUP982919 GEL982919 GOH982919 GYD982919 HHZ982919 HRV982919 IBR982919 ILN982919 IVJ982919 JFF982919 JPB982919 JYX982919 KIT982919 KSP982919 LCL982919 LMH982919 LWD982919 MFZ982919 MPV982919 MZR982919 NJN982919 NTJ982919 ODF982919 ONB982919 OWX982919 PGT982919 PQP982919 QAL982919 QKH982919 QUD982919 RDZ982919 RNV982919 RXR982919 SHN982919 SRJ982919 TBF982919 TLB982919 TUX982919 UET982919 UOP982919 UYL982919 VIH982919 VSD982919 WBZ982919 WLV982919 WVR982919 B65469:F65480 IX65469:JB65480 ST65469:SX65480 ACP65469:ACT65480 AML65469:AMP65480 AWH65469:AWL65480 BGD65469:BGH65480 BPZ65469:BQD65480 BZV65469:BZZ65480 CJR65469:CJV65480 CTN65469:CTR65480 DDJ65469:DDN65480 DNF65469:DNJ65480 DXB65469:DXF65480 EGX65469:EHB65480 EQT65469:EQX65480 FAP65469:FAT65480 FKL65469:FKP65480 FUH65469:FUL65480 GED65469:GEH65480 GNZ65469:GOD65480 GXV65469:GXZ65480 HHR65469:HHV65480 HRN65469:HRR65480 IBJ65469:IBN65480 ILF65469:ILJ65480 IVB65469:IVF65480 JEX65469:JFB65480 JOT65469:JOX65480 JYP65469:JYT65480 KIL65469:KIP65480 KSH65469:KSL65480 LCD65469:LCH65480 LLZ65469:LMD65480 LVV65469:LVZ65480 MFR65469:MFV65480 MPN65469:MPR65480 MZJ65469:MZN65480 NJF65469:NJJ65480 NTB65469:NTF65480 OCX65469:ODB65480 OMT65469:OMX65480 OWP65469:OWT65480 PGL65469:PGP65480 PQH65469:PQL65480 QAD65469:QAH65480 QJZ65469:QKD65480 QTV65469:QTZ65480 RDR65469:RDV65480 RNN65469:RNR65480 RXJ65469:RXN65480 SHF65469:SHJ65480 SRB65469:SRF65480 TAX65469:TBB65480 TKT65469:TKX65480 TUP65469:TUT65480 UEL65469:UEP65480 UOH65469:UOL65480 UYD65469:UYH65480 VHZ65469:VID65480 VRV65469:VRZ65480 WBR65469:WBV65480 WLN65469:WLR65480 WVJ65469:WVN65480 B131005:F131016 IX131005:JB131016 ST131005:SX131016 ACP131005:ACT131016 AML131005:AMP131016 AWH131005:AWL131016 BGD131005:BGH131016 BPZ131005:BQD131016 BZV131005:BZZ131016 CJR131005:CJV131016 CTN131005:CTR131016 DDJ131005:DDN131016 DNF131005:DNJ131016 DXB131005:DXF131016 EGX131005:EHB131016 EQT131005:EQX131016 FAP131005:FAT131016 FKL131005:FKP131016 FUH131005:FUL131016 GED131005:GEH131016 GNZ131005:GOD131016 GXV131005:GXZ131016 HHR131005:HHV131016 HRN131005:HRR131016 IBJ131005:IBN131016 ILF131005:ILJ131016 IVB131005:IVF131016 JEX131005:JFB131016 JOT131005:JOX131016 JYP131005:JYT131016 KIL131005:KIP131016 KSH131005:KSL131016 LCD131005:LCH131016 LLZ131005:LMD131016 LVV131005:LVZ131016 MFR131005:MFV131016 MPN131005:MPR131016 MZJ131005:MZN131016 NJF131005:NJJ131016 NTB131005:NTF131016 OCX131005:ODB131016 OMT131005:OMX131016 OWP131005:OWT131016 PGL131005:PGP131016 PQH131005:PQL131016 QAD131005:QAH131016 QJZ131005:QKD131016 QTV131005:QTZ131016 RDR131005:RDV131016 RNN131005:RNR131016 RXJ131005:RXN131016 SHF131005:SHJ131016 SRB131005:SRF131016 TAX131005:TBB131016 TKT131005:TKX131016 TUP131005:TUT131016 UEL131005:UEP131016 UOH131005:UOL131016 UYD131005:UYH131016 VHZ131005:VID131016 VRV131005:VRZ131016 WBR131005:WBV131016 WLN131005:WLR131016 WVJ131005:WVN131016 B196541:F196552 IX196541:JB196552 ST196541:SX196552 ACP196541:ACT196552 AML196541:AMP196552 AWH196541:AWL196552 BGD196541:BGH196552 BPZ196541:BQD196552 BZV196541:BZZ196552 CJR196541:CJV196552 CTN196541:CTR196552 DDJ196541:DDN196552 DNF196541:DNJ196552 DXB196541:DXF196552 EGX196541:EHB196552 EQT196541:EQX196552 FAP196541:FAT196552 FKL196541:FKP196552 FUH196541:FUL196552 GED196541:GEH196552 GNZ196541:GOD196552 GXV196541:GXZ196552 HHR196541:HHV196552 HRN196541:HRR196552 IBJ196541:IBN196552 ILF196541:ILJ196552 IVB196541:IVF196552 JEX196541:JFB196552 JOT196541:JOX196552 JYP196541:JYT196552 KIL196541:KIP196552 KSH196541:KSL196552 LCD196541:LCH196552 LLZ196541:LMD196552 LVV196541:LVZ196552 MFR196541:MFV196552 MPN196541:MPR196552 MZJ196541:MZN196552 NJF196541:NJJ196552 NTB196541:NTF196552 OCX196541:ODB196552 OMT196541:OMX196552 OWP196541:OWT196552 PGL196541:PGP196552 PQH196541:PQL196552 QAD196541:QAH196552 QJZ196541:QKD196552 QTV196541:QTZ196552 RDR196541:RDV196552 RNN196541:RNR196552 RXJ196541:RXN196552 SHF196541:SHJ196552 SRB196541:SRF196552 TAX196541:TBB196552 TKT196541:TKX196552 TUP196541:TUT196552 UEL196541:UEP196552 UOH196541:UOL196552 UYD196541:UYH196552 VHZ196541:VID196552 VRV196541:VRZ196552 WBR196541:WBV196552 WLN196541:WLR196552 WVJ196541:WVN196552 B262077:F262088 IX262077:JB262088 ST262077:SX262088 ACP262077:ACT262088 AML262077:AMP262088 AWH262077:AWL262088 BGD262077:BGH262088 BPZ262077:BQD262088 BZV262077:BZZ262088 CJR262077:CJV262088 CTN262077:CTR262088 DDJ262077:DDN262088 DNF262077:DNJ262088 DXB262077:DXF262088 EGX262077:EHB262088 EQT262077:EQX262088 FAP262077:FAT262088 FKL262077:FKP262088 FUH262077:FUL262088 GED262077:GEH262088 GNZ262077:GOD262088 GXV262077:GXZ262088 HHR262077:HHV262088 HRN262077:HRR262088 IBJ262077:IBN262088 ILF262077:ILJ262088 IVB262077:IVF262088 JEX262077:JFB262088 JOT262077:JOX262088 JYP262077:JYT262088 KIL262077:KIP262088 KSH262077:KSL262088 LCD262077:LCH262088 LLZ262077:LMD262088 LVV262077:LVZ262088 MFR262077:MFV262088 MPN262077:MPR262088 MZJ262077:MZN262088 NJF262077:NJJ262088 NTB262077:NTF262088 OCX262077:ODB262088 OMT262077:OMX262088 OWP262077:OWT262088 PGL262077:PGP262088 PQH262077:PQL262088 QAD262077:QAH262088 QJZ262077:QKD262088 QTV262077:QTZ262088 RDR262077:RDV262088 RNN262077:RNR262088 RXJ262077:RXN262088 SHF262077:SHJ262088 SRB262077:SRF262088 TAX262077:TBB262088 TKT262077:TKX262088 TUP262077:TUT262088 UEL262077:UEP262088 UOH262077:UOL262088 UYD262077:UYH262088 VHZ262077:VID262088 VRV262077:VRZ262088 WBR262077:WBV262088 WLN262077:WLR262088 WVJ262077:WVN262088 B327613:F327624 IX327613:JB327624 ST327613:SX327624 ACP327613:ACT327624 AML327613:AMP327624 AWH327613:AWL327624 BGD327613:BGH327624 BPZ327613:BQD327624 BZV327613:BZZ327624 CJR327613:CJV327624 CTN327613:CTR327624 DDJ327613:DDN327624 DNF327613:DNJ327624 DXB327613:DXF327624 EGX327613:EHB327624 EQT327613:EQX327624 FAP327613:FAT327624 FKL327613:FKP327624 FUH327613:FUL327624 GED327613:GEH327624 GNZ327613:GOD327624 GXV327613:GXZ327624 HHR327613:HHV327624 HRN327613:HRR327624 IBJ327613:IBN327624 ILF327613:ILJ327624 IVB327613:IVF327624 JEX327613:JFB327624 JOT327613:JOX327624 JYP327613:JYT327624 KIL327613:KIP327624 KSH327613:KSL327624 LCD327613:LCH327624 LLZ327613:LMD327624 LVV327613:LVZ327624 MFR327613:MFV327624 MPN327613:MPR327624 MZJ327613:MZN327624 NJF327613:NJJ327624 NTB327613:NTF327624 OCX327613:ODB327624 OMT327613:OMX327624 OWP327613:OWT327624 PGL327613:PGP327624 PQH327613:PQL327624 QAD327613:QAH327624 QJZ327613:QKD327624 QTV327613:QTZ327624 RDR327613:RDV327624 RNN327613:RNR327624 RXJ327613:RXN327624 SHF327613:SHJ327624 SRB327613:SRF327624 TAX327613:TBB327624 TKT327613:TKX327624 TUP327613:TUT327624 UEL327613:UEP327624 UOH327613:UOL327624 UYD327613:UYH327624 VHZ327613:VID327624 VRV327613:VRZ327624 WBR327613:WBV327624 WLN327613:WLR327624 WVJ327613:WVN327624 B393149:F393160 IX393149:JB393160 ST393149:SX393160 ACP393149:ACT393160 AML393149:AMP393160 AWH393149:AWL393160 BGD393149:BGH393160 BPZ393149:BQD393160 BZV393149:BZZ393160 CJR393149:CJV393160 CTN393149:CTR393160 DDJ393149:DDN393160 DNF393149:DNJ393160 DXB393149:DXF393160 EGX393149:EHB393160 EQT393149:EQX393160 FAP393149:FAT393160 FKL393149:FKP393160 FUH393149:FUL393160 GED393149:GEH393160 GNZ393149:GOD393160 GXV393149:GXZ393160 HHR393149:HHV393160 HRN393149:HRR393160 IBJ393149:IBN393160 ILF393149:ILJ393160 IVB393149:IVF393160 JEX393149:JFB393160 JOT393149:JOX393160 JYP393149:JYT393160 KIL393149:KIP393160 KSH393149:KSL393160 LCD393149:LCH393160 LLZ393149:LMD393160 LVV393149:LVZ393160 MFR393149:MFV393160 MPN393149:MPR393160 MZJ393149:MZN393160 NJF393149:NJJ393160 NTB393149:NTF393160 OCX393149:ODB393160 OMT393149:OMX393160 OWP393149:OWT393160 PGL393149:PGP393160 PQH393149:PQL393160 QAD393149:QAH393160 QJZ393149:QKD393160 QTV393149:QTZ393160 RDR393149:RDV393160 RNN393149:RNR393160 RXJ393149:RXN393160 SHF393149:SHJ393160 SRB393149:SRF393160 TAX393149:TBB393160 TKT393149:TKX393160 TUP393149:TUT393160 UEL393149:UEP393160 UOH393149:UOL393160 UYD393149:UYH393160 VHZ393149:VID393160 VRV393149:VRZ393160 WBR393149:WBV393160 WLN393149:WLR393160 WVJ393149:WVN393160 B458685:F458696 IX458685:JB458696 ST458685:SX458696 ACP458685:ACT458696 AML458685:AMP458696 AWH458685:AWL458696 BGD458685:BGH458696 BPZ458685:BQD458696 BZV458685:BZZ458696 CJR458685:CJV458696 CTN458685:CTR458696 DDJ458685:DDN458696 DNF458685:DNJ458696 DXB458685:DXF458696 EGX458685:EHB458696 EQT458685:EQX458696 FAP458685:FAT458696 FKL458685:FKP458696 FUH458685:FUL458696 GED458685:GEH458696 GNZ458685:GOD458696 GXV458685:GXZ458696 HHR458685:HHV458696 HRN458685:HRR458696 IBJ458685:IBN458696 ILF458685:ILJ458696 IVB458685:IVF458696 JEX458685:JFB458696 JOT458685:JOX458696 JYP458685:JYT458696 KIL458685:KIP458696 KSH458685:KSL458696 LCD458685:LCH458696 LLZ458685:LMD458696 LVV458685:LVZ458696 MFR458685:MFV458696 MPN458685:MPR458696 MZJ458685:MZN458696 NJF458685:NJJ458696 NTB458685:NTF458696 OCX458685:ODB458696 OMT458685:OMX458696 OWP458685:OWT458696 PGL458685:PGP458696 PQH458685:PQL458696 QAD458685:QAH458696 QJZ458685:QKD458696 QTV458685:QTZ458696 RDR458685:RDV458696 RNN458685:RNR458696 RXJ458685:RXN458696 SHF458685:SHJ458696 SRB458685:SRF458696 TAX458685:TBB458696 TKT458685:TKX458696 TUP458685:TUT458696 UEL458685:UEP458696 UOH458685:UOL458696 UYD458685:UYH458696 VHZ458685:VID458696 VRV458685:VRZ458696 WBR458685:WBV458696 WLN458685:WLR458696 WVJ458685:WVN458696 B524221:F524232 IX524221:JB524232 ST524221:SX524232 ACP524221:ACT524232 AML524221:AMP524232 AWH524221:AWL524232 BGD524221:BGH524232 BPZ524221:BQD524232 BZV524221:BZZ524232 CJR524221:CJV524232 CTN524221:CTR524232 DDJ524221:DDN524232 DNF524221:DNJ524232 DXB524221:DXF524232 EGX524221:EHB524232 EQT524221:EQX524232 FAP524221:FAT524232 FKL524221:FKP524232 FUH524221:FUL524232 GED524221:GEH524232 GNZ524221:GOD524232 GXV524221:GXZ524232 HHR524221:HHV524232 HRN524221:HRR524232 IBJ524221:IBN524232 ILF524221:ILJ524232 IVB524221:IVF524232 JEX524221:JFB524232 JOT524221:JOX524232 JYP524221:JYT524232 KIL524221:KIP524232 KSH524221:KSL524232 LCD524221:LCH524232 LLZ524221:LMD524232 LVV524221:LVZ524232 MFR524221:MFV524232 MPN524221:MPR524232 MZJ524221:MZN524232 NJF524221:NJJ524232 NTB524221:NTF524232 OCX524221:ODB524232 OMT524221:OMX524232 OWP524221:OWT524232 PGL524221:PGP524232 PQH524221:PQL524232 QAD524221:QAH524232 QJZ524221:QKD524232 QTV524221:QTZ524232 RDR524221:RDV524232 RNN524221:RNR524232 RXJ524221:RXN524232 SHF524221:SHJ524232 SRB524221:SRF524232 TAX524221:TBB524232 TKT524221:TKX524232 TUP524221:TUT524232 UEL524221:UEP524232 UOH524221:UOL524232 UYD524221:UYH524232 VHZ524221:VID524232 VRV524221:VRZ524232 WBR524221:WBV524232 WLN524221:WLR524232 WVJ524221:WVN524232 B589757:F589768 IX589757:JB589768 ST589757:SX589768 ACP589757:ACT589768 AML589757:AMP589768 AWH589757:AWL589768 BGD589757:BGH589768 BPZ589757:BQD589768 BZV589757:BZZ589768 CJR589757:CJV589768 CTN589757:CTR589768 DDJ589757:DDN589768 DNF589757:DNJ589768 DXB589757:DXF589768 EGX589757:EHB589768 EQT589757:EQX589768 FAP589757:FAT589768 FKL589757:FKP589768 FUH589757:FUL589768 GED589757:GEH589768 GNZ589757:GOD589768 GXV589757:GXZ589768 HHR589757:HHV589768 HRN589757:HRR589768 IBJ589757:IBN589768 ILF589757:ILJ589768 IVB589757:IVF589768 JEX589757:JFB589768 JOT589757:JOX589768 JYP589757:JYT589768 KIL589757:KIP589768 KSH589757:KSL589768 LCD589757:LCH589768 LLZ589757:LMD589768 LVV589757:LVZ589768 MFR589757:MFV589768 MPN589757:MPR589768 MZJ589757:MZN589768 NJF589757:NJJ589768 NTB589757:NTF589768 OCX589757:ODB589768 OMT589757:OMX589768 OWP589757:OWT589768 PGL589757:PGP589768 PQH589757:PQL589768 QAD589757:QAH589768 QJZ589757:QKD589768 QTV589757:QTZ589768 RDR589757:RDV589768 RNN589757:RNR589768 RXJ589757:RXN589768 SHF589757:SHJ589768 SRB589757:SRF589768 TAX589757:TBB589768 TKT589757:TKX589768 TUP589757:TUT589768 UEL589757:UEP589768 UOH589757:UOL589768 UYD589757:UYH589768 VHZ589757:VID589768 VRV589757:VRZ589768 WBR589757:WBV589768 WLN589757:WLR589768 WVJ589757:WVN589768 B655293:F655304 IX655293:JB655304 ST655293:SX655304 ACP655293:ACT655304 AML655293:AMP655304 AWH655293:AWL655304 BGD655293:BGH655304 BPZ655293:BQD655304 BZV655293:BZZ655304 CJR655293:CJV655304 CTN655293:CTR655304 DDJ655293:DDN655304 DNF655293:DNJ655304 DXB655293:DXF655304 EGX655293:EHB655304 EQT655293:EQX655304 FAP655293:FAT655304 FKL655293:FKP655304 FUH655293:FUL655304 GED655293:GEH655304 GNZ655293:GOD655304 GXV655293:GXZ655304 HHR655293:HHV655304 HRN655293:HRR655304 IBJ655293:IBN655304 ILF655293:ILJ655304 IVB655293:IVF655304 JEX655293:JFB655304 JOT655293:JOX655304 JYP655293:JYT655304 KIL655293:KIP655304 KSH655293:KSL655304 LCD655293:LCH655304 LLZ655293:LMD655304 LVV655293:LVZ655304 MFR655293:MFV655304 MPN655293:MPR655304 MZJ655293:MZN655304 NJF655293:NJJ655304 NTB655293:NTF655304 OCX655293:ODB655304 OMT655293:OMX655304 OWP655293:OWT655304 PGL655293:PGP655304 PQH655293:PQL655304 QAD655293:QAH655304 QJZ655293:QKD655304 QTV655293:QTZ655304 RDR655293:RDV655304 RNN655293:RNR655304 RXJ655293:RXN655304 SHF655293:SHJ655304 SRB655293:SRF655304 TAX655293:TBB655304 TKT655293:TKX655304 TUP655293:TUT655304 UEL655293:UEP655304 UOH655293:UOL655304 UYD655293:UYH655304 VHZ655293:VID655304 VRV655293:VRZ655304 WBR655293:WBV655304 WLN655293:WLR655304 WVJ655293:WVN655304 B720829:F720840 IX720829:JB720840 ST720829:SX720840 ACP720829:ACT720840 AML720829:AMP720840 AWH720829:AWL720840 BGD720829:BGH720840 BPZ720829:BQD720840 BZV720829:BZZ720840 CJR720829:CJV720840 CTN720829:CTR720840 DDJ720829:DDN720840 DNF720829:DNJ720840 DXB720829:DXF720840 EGX720829:EHB720840 EQT720829:EQX720840 FAP720829:FAT720840 FKL720829:FKP720840 FUH720829:FUL720840 GED720829:GEH720840 GNZ720829:GOD720840 GXV720829:GXZ720840 HHR720829:HHV720840 HRN720829:HRR720840 IBJ720829:IBN720840 ILF720829:ILJ720840 IVB720829:IVF720840 JEX720829:JFB720840 JOT720829:JOX720840 JYP720829:JYT720840 KIL720829:KIP720840 KSH720829:KSL720840 LCD720829:LCH720840 LLZ720829:LMD720840 LVV720829:LVZ720840 MFR720829:MFV720840 MPN720829:MPR720840 MZJ720829:MZN720840 NJF720829:NJJ720840 NTB720829:NTF720840 OCX720829:ODB720840 OMT720829:OMX720840 OWP720829:OWT720840 PGL720829:PGP720840 PQH720829:PQL720840 QAD720829:QAH720840 QJZ720829:QKD720840 QTV720829:QTZ720840 RDR720829:RDV720840 RNN720829:RNR720840 RXJ720829:RXN720840 SHF720829:SHJ720840 SRB720829:SRF720840 TAX720829:TBB720840 TKT720829:TKX720840 TUP720829:TUT720840 UEL720829:UEP720840 UOH720829:UOL720840 UYD720829:UYH720840 VHZ720829:VID720840 VRV720829:VRZ720840 WBR720829:WBV720840 WLN720829:WLR720840 WVJ720829:WVN720840 B786365:F786376 IX786365:JB786376 ST786365:SX786376 ACP786365:ACT786376 AML786365:AMP786376 AWH786365:AWL786376 BGD786365:BGH786376 BPZ786365:BQD786376 BZV786365:BZZ786376 CJR786365:CJV786376 CTN786365:CTR786376 DDJ786365:DDN786376 DNF786365:DNJ786376 DXB786365:DXF786376 EGX786365:EHB786376 EQT786365:EQX786376 FAP786365:FAT786376 FKL786365:FKP786376 FUH786365:FUL786376 GED786365:GEH786376 GNZ786365:GOD786376 GXV786365:GXZ786376 HHR786365:HHV786376 HRN786365:HRR786376 IBJ786365:IBN786376 ILF786365:ILJ786376 IVB786365:IVF786376 JEX786365:JFB786376 JOT786365:JOX786376 JYP786365:JYT786376 KIL786365:KIP786376 KSH786365:KSL786376 LCD786365:LCH786376 LLZ786365:LMD786376 LVV786365:LVZ786376 MFR786365:MFV786376 MPN786365:MPR786376 MZJ786365:MZN786376 NJF786365:NJJ786376 NTB786365:NTF786376 OCX786365:ODB786376 OMT786365:OMX786376 OWP786365:OWT786376 PGL786365:PGP786376 PQH786365:PQL786376 QAD786365:QAH786376 QJZ786365:QKD786376 QTV786365:QTZ786376 RDR786365:RDV786376 RNN786365:RNR786376 RXJ786365:RXN786376 SHF786365:SHJ786376 SRB786365:SRF786376 TAX786365:TBB786376 TKT786365:TKX786376 TUP786365:TUT786376 UEL786365:UEP786376 UOH786365:UOL786376 UYD786365:UYH786376 VHZ786365:VID786376 VRV786365:VRZ786376 WBR786365:WBV786376 WLN786365:WLR786376 WVJ786365:WVN786376 B851901:F851912 IX851901:JB851912 ST851901:SX851912 ACP851901:ACT851912 AML851901:AMP851912 AWH851901:AWL851912 BGD851901:BGH851912 BPZ851901:BQD851912 BZV851901:BZZ851912 CJR851901:CJV851912 CTN851901:CTR851912 DDJ851901:DDN851912 DNF851901:DNJ851912 DXB851901:DXF851912 EGX851901:EHB851912 EQT851901:EQX851912 FAP851901:FAT851912 FKL851901:FKP851912 FUH851901:FUL851912 GED851901:GEH851912 GNZ851901:GOD851912 GXV851901:GXZ851912 HHR851901:HHV851912 HRN851901:HRR851912 IBJ851901:IBN851912 ILF851901:ILJ851912 IVB851901:IVF851912 JEX851901:JFB851912 JOT851901:JOX851912 JYP851901:JYT851912 KIL851901:KIP851912 KSH851901:KSL851912 LCD851901:LCH851912 LLZ851901:LMD851912 LVV851901:LVZ851912 MFR851901:MFV851912 MPN851901:MPR851912 MZJ851901:MZN851912 NJF851901:NJJ851912 NTB851901:NTF851912 OCX851901:ODB851912 OMT851901:OMX851912 OWP851901:OWT851912 PGL851901:PGP851912 PQH851901:PQL851912 QAD851901:QAH851912 QJZ851901:QKD851912 QTV851901:QTZ851912 RDR851901:RDV851912 RNN851901:RNR851912 RXJ851901:RXN851912 SHF851901:SHJ851912 SRB851901:SRF851912 TAX851901:TBB851912 TKT851901:TKX851912 TUP851901:TUT851912 UEL851901:UEP851912 UOH851901:UOL851912 UYD851901:UYH851912 VHZ851901:VID851912 VRV851901:VRZ851912 WBR851901:WBV851912 WLN851901:WLR851912 WVJ851901:WVN851912 B917437:F917448 IX917437:JB917448 ST917437:SX917448 ACP917437:ACT917448 AML917437:AMP917448 AWH917437:AWL917448 BGD917437:BGH917448 BPZ917437:BQD917448 BZV917437:BZZ917448 CJR917437:CJV917448 CTN917437:CTR917448 DDJ917437:DDN917448 DNF917437:DNJ917448 DXB917437:DXF917448 EGX917437:EHB917448 EQT917437:EQX917448 FAP917437:FAT917448 FKL917437:FKP917448 FUH917437:FUL917448 GED917437:GEH917448 GNZ917437:GOD917448 GXV917437:GXZ917448 HHR917437:HHV917448 HRN917437:HRR917448 IBJ917437:IBN917448 ILF917437:ILJ917448 IVB917437:IVF917448 JEX917437:JFB917448 JOT917437:JOX917448 JYP917437:JYT917448 KIL917437:KIP917448 KSH917437:KSL917448 LCD917437:LCH917448 LLZ917437:LMD917448 LVV917437:LVZ917448 MFR917437:MFV917448 MPN917437:MPR917448 MZJ917437:MZN917448 NJF917437:NJJ917448 NTB917437:NTF917448 OCX917437:ODB917448 OMT917437:OMX917448 OWP917437:OWT917448 PGL917437:PGP917448 PQH917437:PQL917448 QAD917437:QAH917448 QJZ917437:QKD917448 QTV917437:QTZ917448 RDR917437:RDV917448 RNN917437:RNR917448 RXJ917437:RXN917448 SHF917437:SHJ917448 SRB917437:SRF917448 TAX917437:TBB917448 TKT917437:TKX917448 TUP917437:TUT917448 UEL917437:UEP917448 UOH917437:UOL917448 UYD917437:UYH917448 VHZ917437:VID917448 VRV917437:VRZ917448 WBR917437:WBV917448 WLN917437:WLR917448 WVJ917437:WVN917448 B982973:F982984 IX982973:JB982984 ST982973:SX982984 ACP982973:ACT982984 AML982973:AMP982984 AWH982973:AWL982984 BGD982973:BGH982984 BPZ982973:BQD982984 BZV982973:BZZ982984 CJR982973:CJV982984 CTN982973:CTR982984 DDJ982973:DDN982984 DNF982973:DNJ982984 DXB982973:DXF982984 EGX982973:EHB982984 EQT982973:EQX982984 FAP982973:FAT982984 FKL982973:FKP982984 FUH982973:FUL982984 GED982973:GEH982984 GNZ982973:GOD982984 GXV982973:GXZ982984 HHR982973:HHV982984 HRN982973:HRR982984 IBJ982973:IBN982984 ILF982973:ILJ982984 IVB982973:IVF982984 JEX982973:JFB982984 JOT982973:JOX982984 JYP982973:JYT982984 KIL982973:KIP982984 KSH982973:KSL982984 LCD982973:LCH982984 LLZ982973:LMD982984 LVV982973:LVZ982984 MFR982973:MFV982984 MPN982973:MPR982984 MZJ982973:MZN982984 NJF982973:NJJ982984 NTB982973:NTF982984 OCX982973:ODB982984 OMT982973:OMX982984 OWP982973:OWT982984 PGL982973:PGP982984 PQH982973:PQL982984 QAD982973:QAH982984 QJZ982973:QKD982984 QTV982973:QTZ982984 RDR982973:RDV982984 RNN982973:RNR982984 RXJ982973:RXN982984 SHF982973:SHJ982984 SRB982973:SRF982984 TAX982973:TBB982984 TKT982973:TKX982984 TUP982973:TUT982984 UEL982973:UEP982984 UOH982973:UOL982984 UYD982973:UYH982984 VHZ982973:VID982984 VRV982973:VRZ982984 WBR982973:WBV982984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8827A-D8E5-4B47-A3BC-EDE27A42E172}">
  <sheetPr>
    <tabColor rgb="FFFFFF00"/>
    <pageSetUpPr fitToPage="1"/>
  </sheetPr>
  <dimension ref="A2:AH71"/>
  <sheetViews>
    <sheetView view="pageBreakPreview" zoomScale="125" zoomScaleNormal="100" zoomScaleSheetLayoutView="100" workbookViewId="0">
      <selection activeCell="F11" sqref="F11:G11"/>
    </sheetView>
  </sheetViews>
  <sheetFormatPr defaultColWidth="4.125" defaultRowHeight="18" customHeight="1" x14ac:dyDescent="0.15"/>
  <cols>
    <col min="1" max="1" width="1.875" style="185" customWidth="1"/>
    <col min="2" max="3" width="9.625" style="185" customWidth="1"/>
    <col min="4" max="4" width="7.5" style="185" customWidth="1"/>
    <col min="5" max="5" width="9" style="185" customWidth="1"/>
    <col min="6" max="6" width="8.5" style="185" customWidth="1"/>
    <col min="7" max="7" width="7.5" style="185" customWidth="1"/>
    <col min="8" max="14" width="9.625" style="185" customWidth="1"/>
    <col min="15" max="15" width="2.625" style="185" customWidth="1"/>
    <col min="16" max="16" width="5.875" style="185" customWidth="1"/>
    <col min="17" max="122" width="4.625" style="185" customWidth="1"/>
    <col min="123" max="255" width="8.625" style="185" customWidth="1"/>
    <col min="256" max="16384" width="4.125" style="185"/>
  </cols>
  <sheetData>
    <row r="2" spans="1:34" ht="19.7" customHeight="1" x14ac:dyDescent="0.15">
      <c r="A2" s="188" t="s">
        <v>369</v>
      </c>
      <c r="B2" s="189"/>
      <c r="C2" s="189"/>
      <c r="D2" s="189"/>
      <c r="E2" s="189"/>
      <c r="F2" s="189"/>
      <c r="G2" s="189"/>
      <c r="H2" s="189"/>
      <c r="I2" s="189"/>
    </row>
    <row r="3" spans="1:34" ht="66.95" customHeight="1" x14ac:dyDescent="0.15">
      <c r="A3" s="192"/>
      <c r="B3" s="1263" t="s">
        <v>370</v>
      </c>
      <c r="C3" s="1263"/>
      <c r="D3" s="1263"/>
      <c r="E3" s="1263"/>
      <c r="F3" s="1263"/>
      <c r="G3" s="1263"/>
      <c r="H3" s="1263"/>
      <c r="I3" s="1263"/>
      <c r="J3" s="1263"/>
      <c r="K3" s="1263"/>
      <c r="L3" s="1263"/>
      <c r="M3" s="1263"/>
      <c r="N3" s="1263"/>
      <c r="O3" s="186"/>
      <c r="P3" s="186"/>
      <c r="Q3" s="186"/>
      <c r="R3" s="186"/>
      <c r="S3" s="186"/>
      <c r="T3" s="186"/>
      <c r="U3" s="186"/>
      <c r="V3" s="186"/>
      <c r="W3" s="186"/>
      <c r="X3" s="186"/>
      <c r="Y3" s="186"/>
      <c r="Z3" s="186"/>
      <c r="AA3" s="186"/>
      <c r="AB3" s="186"/>
      <c r="AC3" s="186"/>
      <c r="AD3" s="186"/>
      <c r="AE3" s="186"/>
      <c r="AF3" s="186"/>
      <c r="AG3" s="186"/>
      <c r="AH3" s="186"/>
    </row>
    <row r="4" spans="1:34" ht="20.100000000000001" customHeight="1" x14ac:dyDescent="0.15">
      <c r="A4" s="192"/>
      <c r="B4" s="193"/>
      <c r="C4" s="193"/>
      <c r="D4" s="194"/>
      <c r="E4" s="194"/>
      <c r="F4" s="194"/>
      <c r="G4" s="194"/>
      <c r="H4" s="195"/>
      <c r="I4" s="195"/>
      <c r="J4" s="194"/>
      <c r="K4" s="194"/>
      <c r="L4" s="194"/>
      <c r="M4" s="196"/>
    </row>
    <row r="5" spans="1:34" ht="20.25" customHeight="1" x14ac:dyDescent="0.15">
      <c r="A5" s="188"/>
      <c r="B5" s="183" t="s">
        <v>371</v>
      </c>
      <c r="C5" s="183"/>
      <c r="F5" s="190"/>
      <c r="G5" s="190"/>
      <c r="H5" s="191"/>
      <c r="I5" s="191"/>
    </row>
    <row r="6" spans="1:34" ht="30.75" customHeight="1" x14ac:dyDescent="0.15">
      <c r="A6" s="192"/>
      <c r="B6" s="1273"/>
      <c r="C6" s="1274"/>
      <c r="D6" s="1274"/>
      <c r="E6" s="1274"/>
      <c r="F6" s="1274"/>
      <c r="G6" s="1274"/>
      <c r="H6" s="1274"/>
      <c r="I6" s="1274"/>
      <c r="J6" s="1274"/>
      <c r="K6" s="1274"/>
      <c r="L6" s="1274"/>
      <c r="M6" s="1275"/>
    </row>
    <row r="7" spans="1:34" ht="20.100000000000001" customHeight="1" x14ac:dyDescent="0.15">
      <c r="A7" s="192"/>
      <c r="B7" s="193"/>
      <c r="C7" s="193"/>
      <c r="D7" s="194"/>
      <c r="E7" s="194"/>
      <c r="F7" s="194"/>
      <c r="G7" s="194"/>
      <c r="H7" s="195"/>
      <c r="I7" s="195"/>
      <c r="J7" s="194"/>
      <c r="K7" s="194"/>
      <c r="L7" s="194"/>
      <c r="M7" s="196"/>
    </row>
    <row r="8" spans="1:34" s="183" customFormat="1" ht="22.5" customHeight="1" x14ac:dyDescent="0.15">
      <c r="A8" s="188"/>
      <c r="B8" s="183" t="s">
        <v>372</v>
      </c>
      <c r="M8" s="184"/>
      <c r="N8" s="184"/>
      <c r="Q8" s="197"/>
    </row>
    <row r="9" spans="1:34" ht="24" customHeight="1" x14ac:dyDescent="0.15">
      <c r="A9" s="192"/>
      <c r="B9" s="1276" t="s">
        <v>373</v>
      </c>
      <c r="C9" s="1276"/>
      <c r="D9" s="1276"/>
      <c r="E9" s="1276"/>
      <c r="F9" s="1277" t="s">
        <v>374</v>
      </c>
      <c r="G9" s="1277"/>
      <c r="H9" s="1277" t="s">
        <v>375</v>
      </c>
      <c r="I9" s="1277"/>
      <c r="J9" s="1277"/>
      <c r="K9" s="1277"/>
      <c r="L9" s="1278" t="s">
        <v>376</v>
      </c>
      <c r="M9" s="1279"/>
    </row>
    <row r="10" spans="1:34" ht="49.5" customHeight="1" thickBot="1" x14ac:dyDescent="0.2">
      <c r="A10" s="192"/>
      <c r="B10" s="1238"/>
      <c r="C10" s="1238"/>
      <c r="D10" s="1238"/>
      <c r="E10" s="1238"/>
      <c r="F10" s="1251"/>
      <c r="G10" s="1251"/>
      <c r="H10" s="1280" t="s">
        <v>377</v>
      </c>
      <c r="I10" s="1280"/>
      <c r="J10" s="1280" t="s">
        <v>378</v>
      </c>
      <c r="K10" s="1280"/>
      <c r="L10" s="199" t="s">
        <v>379</v>
      </c>
      <c r="M10" s="200" t="s">
        <v>380</v>
      </c>
    </row>
    <row r="11" spans="1:34" ht="24" customHeight="1" thickTop="1" x14ac:dyDescent="0.15">
      <c r="A11" s="192"/>
      <c r="B11" s="1209" t="str">
        <f>"（自協定）"&amp;'02 '!Y9</f>
        <v>（自協定）　　集落協定</v>
      </c>
      <c r="C11" s="1209" t="s">
        <v>381</v>
      </c>
      <c r="D11" s="1209" t="s">
        <v>381</v>
      </c>
      <c r="E11" s="1209" t="s">
        <v>381</v>
      </c>
      <c r="F11" s="1269">
        <f>'基礎・体制整備（別紙1-1）'!$C$75/100</f>
        <v>0</v>
      </c>
      <c r="G11" s="1269"/>
      <c r="H11" s="1270"/>
      <c r="I11" s="1270"/>
      <c r="J11" s="1270"/>
      <c r="K11" s="1270"/>
      <c r="L11" s="291"/>
      <c r="M11" s="291"/>
    </row>
    <row r="12" spans="1:34" ht="24" customHeight="1" x14ac:dyDescent="0.15">
      <c r="A12" s="192"/>
      <c r="B12" s="1271"/>
      <c r="C12" s="1271"/>
      <c r="D12" s="1271"/>
      <c r="E12" s="1271"/>
      <c r="F12" s="1272"/>
      <c r="G12" s="1272"/>
      <c r="H12" s="1215"/>
      <c r="I12" s="1215"/>
      <c r="J12" s="1215"/>
      <c r="K12" s="1215"/>
      <c r="L12" s="292"/>
      <c r="M12" s="293"/>
    </row>
    <row r="13" spans="1:34" ht="24" customHeight="1" x14ac:dyDescent="0.15">
      <c r="A13" s="192"/>
      <c r="B13" s="1271"/>
      <c r="C13" s="1271"/>
      <c r="D13" s="1271"/>
      <c r="E13" s="1271"/>
      <c r="F13" s="1272"/>
      <c r="G13" s="1272"/>
      <c r="H13" s="1215"/>
      <c r="I13" s="1215"/>
      <c r="J13" s="1215"/>
      <c r="K13" s="1215"/>
      <c r="L13" s="293"/>
      <c r="M13" s="292"/>
      <c r="N13" s="227"/>
    </row>
    <row r="14" spans="1:34" ht="24" customHeight="1" x14ac:dyDescent="0.15">
      <c r="A14" s="192"/>
      <c r="B14" s="1271"/>
      <c r="C14" s="1271"/>
      <c r="D14" s="1271"/>
      <c r="E14" s="1271"/>
      <c r="F14" s="1272"/>
      <c r="G14" s="1272"/>
      <c r="H14" s="1215" t="s">
        <v>58</v>
      </c>
      <c r="I14" s="1215"/>
      <c r="J14" s="1215" t="s">
        <v>58</v>
      </c>
      <c r="K14" s="1215"/>
      <c r="L14" s="293"/>
      <c r="M14" s="292"/>
    </row>
    <row r="15" spans="1:34" ht="24" customHeight="1" x14ac:dyDescent="0.15">
      <c r="A15" s="192"/>
      <c r="B15" s="1210" t="s">
        <v>382</v>
      </c>
      <c r="C15" s="1210" t="s">
        <v>382</v>
      </c>
      <c r="D15" s="1210" t="s">
        <v>382</v>
      </c>
      <c r="E15" s="1210" t="s">
        <v>382</v>
      </c>
      <c r="F15" s="1267">
        <f>SUM(F11:G14)</f>
        <v>0</v>
      </c>
      <c r="G15" s="1267"/>
      <c r="H15" s="1268"/>
      <c r="I15" s="1268"/>
      <c r="J15" s="1268"/>
      <c r="K15" s="1268"/>
      <c r="L15" s="294"/>
      <c r="M15" s="294"/>
    </row>
    <row r="16" spans="1:34" ht="27.6" customHeight="1" x14ac:dyDescent="0.15">
      <c r="A16" s="192"/>
      <c r="B16" s="1263" t="s">
        <v>383</v>
      </c>
      <c r="C16" s="1263"/>
      <c r="D16" s="1263"/>
      <c r="E16" s="1263"/>
      <c r="F16" s="1263"/>
      <c r="G16" s="1263"/>
      <c r="H16" s="1263"/>
      <c r="I16" s="1263"/>
      <c r="J16" s="1263"/>
      <c r="K16" s="1263"/>
      <c r="L16" s="1263"/>
      <c r="M16" s="1263"/>
      <c r="N16" s="1263"/>
      <c r="O16" s="186"/>
      <c r="P16" s="186"/>
      <c r="Q16" s="186"/>
      <c r="R16" s="186"/>
      <c r="S16" s="186"/>
      <c r="T16" s="186"/>
      <c r="U16" s="186"/>
      <c r="V16" s="186"/>
      <c r="W16" s="186"/>
      <c r="X16" s="186"/>
      <c r="Y16" s="186"/>
      <c r="Z16" s="186"/>
      <c r="AA16" s="186"/>
      <c r="AB16" s="186"/>
      <c r="AC16" s="186"/>
      <c r="AD16" s="186"/>
      <c r="AE16" s="186"/>
      <c r="AF16" s="186"/>
      <c r="AG16" s="186"/>
      <c r="AH16" s="186"/>
    </row>
    <row r="17" spans="1:34" ht="20.100000000000001" customHeight="1" x14ac:dyDescent="0.15">
      <c r="A17" s="192"/>
      <c r="B17" s="198"/>
      <c r="C17" s="198"/>
      <c r="D17" s="198"/>
      <c r="E17" s="198"/>
      <c r="F17" s="198"/>
      <c r="G17" s="198"/>
      <c r="H17" s="198"/>
      <c r="I17" s="198"/>
      <c r="J17" s="198"/>
      <c r="K17" s="198"/>
      <c r="L17" s="198"/>
      <c r="M17" s="198"/>
      <c r="N17" s="198"/>
      <c r="O17" s="186"/>
      <c r="P17" s="186"/>
      <c r="Q17" s="186"/>
      <c r="R17" s="186"/>
      <c r="S17" s="186"/>
      <c r="T17" s="186"/>
      <c r="U17" s="186"/>
      <c r="V17" s="186"/>
      <c r="W17" s="186"/>
      <c r="X17" s="186"/>
      <c r="Y17" s="186"/>
      <c r="Z17" s="186"/>
      <c r="AA17" s="186"/>
      <c r="AB17" s="186"/>
      <c r="AC17" s="186"/>
      <c r="AD17" s="186"/>
      <c r="AE17" s="186"/>
      <c r="AF17" s="186"/>
      <c r="AG17" s="186"/>
      <c r="AH17" s="186"/>
    </row>
    <row r="18" spans="1:34" s="183" customFormat="1" ht="22.5" customHeight="1" x14ac:dyDescent="0.15">
      <c r="A18" s="188"/>
      <c r="B18" s="183" t="s">
        <v>384</v>
      </c>
      <c r="M18" s="184"/>
      <c r="N18" s="184"/>
      <c r="Q18" s="197"/>
    </row>
    <row r="19" spans="1:34" ht="24" customHeight="1" thickBot="1" x14ac:dyDescent="0.2">
      <c r="A19" s="192"/>
      <c r="B19" s="1238" t="s">
        <v>385</v>
      </c>
      <c r="C19" s="1238"/>
      <c r="D19" s="1251"/>
      <c r="E19" s="1251"/>
      <c r="F19" s="1251"/>
      <c r="G19" s="1251"/>
      <c r="H19" s="1251" t="s">
        <v>385</v>
      </c>
      <c r="I19" s="1251"/>
      <c r="J19" s="1251"/>
      <c r="K19" s="1251"/>
      <c r="L19" s="1251"/>
      <c r="M19" s="1251"/>
    </row>
    <row r="20" spans="1:34" ht="23.85" customHeight="1" thickTop="1" x14ac:dyDescent="0.15">
      <c r="A20" s="192"/>
      <c r="B20" s="1215" t="s">
        <v>58</v>
      </c>
      <c r="C20" s="1215"/>
      <c r="D20" s="1265" t="s">
        <v>386</v>
      </c>
      <c r="E20" s="1265"/>
      <c r="F20" s="1265"/>
      <c r="G20" s="1265"/>
      <c r="H20" s="1215" t="s">
        <v>58</v>
      </c>
      <c r="I20" s="1215"/>
      <c r="J20" s="1266" t="s">
        <v>387</v>
      </c>
      <c r="K20" s="1266"/>
      <c r="L20" s="1266"/>
      <c r="M20" s="1266"/>
    </row>
    <row r="21" spans="1:34" ht="24" customHeight="1" x14ac:dyDescent="0.15">
      <c r="A21" s="192"/>
      <c r="B21" s="1215"/>
      <c r="C21" s="1215"/>
      <c r="D21" s="1264" t="s">
        <v>388</v>
      </c>
      <c r="E21" s="1264"/>
      <c r="F21" s="1264"/>
      <c r="G21" s="1264"/>
      <c r="H21" s="1215"/>
      <c r="I21" s="1215"/>
      <c r="J21" s="1224" t="s">
        <v>389</v>
      </c>
      <c r="K21" s="1224"/>
      <c r="L21" s="1224"/>
      <c r="M21" s="1224"/>
    </row>
    <row r="22" spans="1:34" ht="24" customHeight="1" x14ac:dyDescent="0.15">
      <c r="A22" s="192"/>
      <c r="B22" s="1215"/>
      <c r="C22" s="1215"/>
      <c r="D22" s="1264" t="s">
        <v>390</v>
      </c>
      <c r="E22" s="1264"/>
      <c r="F22" s="1264"/>
      <c r="G22" s="1264"/>
      <c r="H22" s="1211" t="s">
        <v>58</v>
      </c>
      <c r="I22" s="1212"/>
      <c r="J22" s="295" t="s">
        <v>583</v>
      </c>
      <c r="K22" s="296"/>
      <c r="L22" s="296"/>
      <c r="M22" s="297"/>
    </row>
    <row r="23" spans="1:34" ht="24" customHeight="1" x14ac:dyDescent="0.15">
      <c r="A23" s="192"/>
      <c r="B23" s="1215"/>
      <c r="C23" s="1215"/>
      <c r="D23" s="1264" t="s">
        <v>391</v>
      </c>
      <c r="E23" s="1264"/>
      <c r="F23" s="1264"/>
      <c r="G23" s="1264"/>
      <c r="H23" s="1213"/>
      <c r="I23" s="1214"/>
      <c r="J23" s="1259"/>
      <c r="K23" s="1260"/>
      <c r="L23" s="1260"/>
      <c r="M23" s="1261"/>
    </row>
    <row r="24" spans="1:34" ht="108.4" customHeight="1" x14ac:dyDescent="0.15">
      <c r="A24" s="192"/>
      <c r="B24" s="1262" t="s">
        <v>610</v>
      </c>
      <c r="C24" s="1262"/>
      <c r="D24" s="1262"/>
      <c r="E24" s="1262"/>
      <c r="F24" s="1262"/>
      <c r="G24" s="1262"/>
      <c r="H24" s="1262"/>
      <c r="I24" s="1262"/>
      <c r="J24" s="1262"/>
      <c r="K24" s="1262"/>
      <c r="L24" s="1262"/>
      <c r="M24" s="1262"/>
    </row>
    <row r="25" spans="1:34" ht="40.15" customHeight="1" x14ac:dyDescent="0.15">
      <c r="A25" s="192"/>
      <c r="B25" s="1263" t="s">
        <v>392</v>
      </c>
      <c r="C25" s="1263"/>
      <c r="D25" s="1263"/>
      <c r="E25" s="1263"/>
      <c r="F25" s="1263"/>
      <c r="G25" s="1263"/>
      <c r="H25" s="1263"/>
      <c r="I25" s="1263"/>
      <c r="J25" s="1263"/>
      <c r="K25" s="1263"/>
      <c r="L25" s="1263"/>
      <c r="M25" s="1263"/>
      <c r="N25" s="186"/>
      <c r="O25" s="186"/>
      <c r="P25" s="186"/>
      <c r="Q25" s="186"/>
      <c r="R25" s="186"/>
      <c r="S25" s="186"/>
      <c r="T25" s="186"/>
      <c r="U25" s="186"/>
      <c r="V25" s="186"/>
      <c r="W25" s="186"/>
      <c r="X25" s="186"/>
      <c r="Y25" s="186"/>
      <c r="Z25" s="186"/>
      <c r="AA25" s="186"/>
      <c r="AB25" s="186"/>
      <c r="AC25" s="186"/>
      <c r="AD25" s="186"/>
      <c r="AE25" s="186"/>
      <c r="AF25" s="186"/>
      <c r="AG25" s="186"/>
      <c r="AH25" s="186"/>
    </row>
    <row r="26" spans="1:34" ht="20.100000000000001" customHeight="1" x14ac:dyDescent="0.15">
      <c r="A26" s="192"/>
      <c r="B26" s="198"/>
      <c r="C26" s="198"/>
      <c r="D26" s="198"/>
      <c r="E26" s="198"/>
      <c r="F26" s="198"/>
      <c r="G26" s="198"/>
      <c r="H26" s="198"/>
      <c r="I26" s="198"/>
      <c r="J26" s="198"/>
      <c r="K26" s="198"/>
      <c r="L26" s="198"/>
      <c r="M26" s="198"/>
      <c r="N26" s="198"/>
      <c r="O26" s="186"/>
      <c r="P26" s="186"/>
      <c r="Q26" s="186"/>
      <c r="R26" s="186"/>
      <c r="S26" s="186"/>
      <c r="T26" s="186"/>
      <c r="U26" s="186"/>
      <c r="V26" s="186"/>
      <c r="W26" s="186"/>
      <c r="X26" s="186"/>
      <c r="Y26" s="186"/>
      <c r="Z26" s="186"/>
      <c r="AA26" s="186"/>
      <c r="AB26" s="186"/>
      <c r="AC26" s="186"/>
      <c r="AD26" s="186"/>
      <c r="AE26" s="186"/>
      <c r="AF26" s="186"/>
      <c r="AG26" s="186"/>
      <c r="AH26" s="186"/>
    </row>
    <row r="27" spans="1:34" s="183" customFormat="1" ht="22.5" customHeight="1" x14ac:dyDescent="0.15">
      <c r="A27" s="188"/>
      <c r="B27" s="183" t="s">
        <v>393</v>
      </c>
      <c r="M27" s="184"/>
      <c r="N27" s="184"/>
      <c r="Q27" s="197"/>
    </row>
    <row r="28" spans="1:34" ht="24" customHeight="1" thickBot="1" x14ac:dyDescent="0.2">
      <c r="A28" s="192"/>
      <c r="B28" s="1238" t="s">
        <v>385</v>
      </c>
      <c r="C28" s="1238"/>
      <c r="D28" s="1251" t="s">
        <v>394</v>
      </c>
      <c r="E28" s="1251"/>
      <c r="F28" s="1251"/>
      <c r="G28" s="1251"/>
      <c r="H28" s="1251" t="s">
        <v>385</v>
      </c>
      <c r="I28" s="1251"/>
      <c r="J28" s="1251" t="s">
        <v>394</v>
      </c>
      <c r="K28" s="1251"/>
      <c r="L28" s="1251"/>
    </row>
    <row r="29" spans="1:34" ht="24" customHeight="1" thickTop="1" x14ac:dyDescent="0.15">
      <c r="A29" s="192"/>
      <c r="B29" s="1211"/>
      <c r="C29" s="1212"/>
      <c r="D29" s="1252" t="s">
        <v>395</v>
      </c>
      <c r="E29" s="1252"/>
      <c r="F29" s="1252"/>
      <c r="G29" s="1252"/>
      <c r="H29" s="1215"/>
      <c r="I29" s="1215"/>
      <c r="J29" s="1239" t="s">
        <v>396</v>
      </c>
      <c r="K29" s="1239"/>
      <c r="L29" s="1239"/>
    </row>
    <row r="30" spans="1:34" ht="23.85" customHeight="1" x14ac:dyDescent="0.15">
      <c r="A30" s="192"/>
      <c r="B30" s="1213"/>
      <c r="C30" s="1214"/>
      <c r="D30" s="1240"/>
      <c r="E30" s="1240"/>
      <c r="F30" s="1240"/>
      <c r="G30" s="1240"/>
      <c r="H30" s="1215"/>
      <c r="I30" s="1215"/>
      <c r="J30" s="1226" t="s">
        <v>397</v>
      </c>
      <c r="K30" s="1226"/>
      <c r="L30" s="1226"/>
    </row>
    <row r="31" spans="1:34" ht="39.4" customHeight="1" x14ac:dyDescent="0.15">
      <c r="A31" s="192"/>
      <c r="B31" s="1215"/>
      <c r="C31" s="1215"/>
      <c r="D31" s="1240" t="s">
        <v>398</v>
      </c>
      <c r="E31" s="1240"/>
      <c r="F31" s="1240"/>
      <c r="G31" s="1240"/>
      <c r="H31" s="1215"/>
      <c r="I31" s="1215"/>
      <c r="J31" s="1226" t="s">
        <v>399</v>
      </c>
      <c r="K31" s="1226"/>
      <c r="L31" s="1226"/>
    </row>
    <row r="32" spans="1:34" ht="24" customHeight="1" x14ac:dyDescent="0.15">
      <c r="A32" s="192"/>
      <c r="B32" s="1215"/>
      <c r="C32" s="1215"/>
      <c r="D32" s="1240" t="s">
        <v>400</v>
      </c>
      <c r="E32" s="1240"/>
      <c r="F32" s="1240"/>
      <c r="G32" s="1240"/>
      <c r="H32" s="1215"/>
      <c r="I32" s="1215"/>
      <c r="J32" s="1226" t="s">
        <v>401</v>
      </c>
      <c r="K32" s="1226"/>
      <c r="L32" s="1226"/>
    </row>
    <row r="33" spans="1:34" ht="24" customHeight="1" x14ac:dyDescent="0.15">
      <c r="A33" s="192"/>
      <c r="B33" s="1215"/>
      <c r="C33" s="1215"/>
      <c r="D33" s="1240" t="s">
        <v>402</v>
      </c>
      <c r="E33" s="1240"/>
      <c r="F33" s="1240"/>
      <c r="G33" s="1240"/>
      <c r="H33" s="1211"/>
      <c r="I33" s="1212"/>
      <c r="J33" s="228" t="s">
        <v>582</v>
      </c>
      <c r="K33" s="228"/>
      <c r="L33" s="228"/>
    </row>
    <row r="34" spans="1:34" ht="24" customHeight="1" x14ac:dyDescent="0.15">
      <c r="A34" s="192"/>
      <c r="B34" s="1215"/>
      <c r="C34" s="1215"/>
      <c r="D34" s="1240" t="s">
        <v>403</v>
      </c>
      <c r="E34" s="1240"/>
      <c r="F34" s="1240"/>
      <c r="G34" s="1240"/>
      <c r="H34" s="1213"/>
      <c r="I34" s="1214"/>
      <c r="J34" s="1259"/>
      <c r="K34" s="1260"/>
      <c r="L34" s="1261"/>
    </row>
    <row r="35" spans="1:34" ht="20.100000000000001" customHeight="1" x14ac:dyDescent="0.15">
      <c r="A35" s="192"/>
      <c r="B35" s="198"/>
      <c r="C35" s="198"/>
      <c r="D35" s="198"/>
      <c r="E35" s="198"/>
      <c r="F35" s="198"/>
      <c r="G35" s="198"/>
      <c r="H35" s="198"/>
      <c r="I35" s="198"/>
      <c r="J35" s="198"/>
      <c r="K35" s="198"/>
      <c r="L35" s="198"/>
      <c r="M35" s="198"/>
      <c r="N35" s="198"/>
      <c r="O35" s="186"/>
      <c r="P35" s="186"/>
      <c r="Q35" s="186"/>
      <c r="R35" s="186"/>
      <c r="S35" s="186"/>
      <c r="T35" s="186"/>
      <c r="U35" s="186"/>
      <c r="V35" s="186"/>
      <c r="W35" s="186"/>
      <c r="X35" s="186"/>
      <c r="Y35" s="186"/>
      <c r="Z35" s="186"/>
      <c r="AA35" s="186"/>
      <c r="AB35" s="186"/>
      <c r="AC35" s="186"/>
      <c r="AD35" s="186"/>
      <c r="AE35" s="186"/>
      <c r="AF35" s="186"/>
      <c r="AG35" s="186"/>
      <c r="AH35" s="186"/>
    </row>
    <row r="36" spans="1:34" s="183" customFormat="1" ht="22.5" customHeight="1" x14ac:dyDescent="0.15">
      <c r="A36" s="188"/>
      <c r="B36" s="183" t="s">
        <v>404</v>
      </c>
      <c r="M36" s="184"/>
      <c r="N36" s="184"/>
      <c r="Q36" s="197"/>
    </row>
    <row r="37" spans="1:34" ht="24" customHeight="1" thickBot="1" x14ac:dyDescent="0.2">
      <c r="A37" s="192"/>
      <c r="B37" s="1238" t="s">
        <v>385</v>
      </c>
      <c r="C37" s="1238"/>
      <c r="D37" s="1251" t="s">
        <v>405</v>
      </c>
      <c r="E37" s="1251"/>
      <c r="F37" s="1251"/>
      <c r="G37" s="1251" t="s">
        <v>385</v>
      </c>
      <c r="H37" s="1251"/>
      <c r="I37" s="1253" t="s">
        <v>405</v>
      </c>
      <c r="J37" s="1254"/>
      <c r="K37" s="1254"/>
      <c r="L37" s="1255"/>
    </row>
    <row r="38" spans="1:34" ht="24" customHeight="1" thickTop="1" x14ac:dyDescent="0.15">
      <c r="A38" s="192"/>
      <c r="B38" s="1215"/>
      <c r="C38" s="1215"/>
      <c r="D38" s="1252" t="s">
        <v>406</v>
      </c>
      <c r="E38" s="1252"/>
      <c r="F38" s="1252"/>
      <c r="G38" s="1215" t="s">
        <v>58</v>
      </c>
      <c r="H38" s="1215"/>
      <c r="I38" s="1256" t="s">
        <v>407</v>
      </c>
      <c r="J38" s="1257"/>
      <c r="K38" s="1257"/>
      <c r="L38" s="1258"/>
    </row>
    <row r="39" spans="1:34" ht="23.85" customHeight="1" x14ac:dyDescent="0.15">
      <c r="A39" s="192"/>
      <c r="B39" s="1215"/>
      <c r="C39" s="1215"/>
      <c r="D39" s="1240" t="s">
        <v>408</v>
      </c>
      <c r="E39" s="1240"/>
      <c r="F39" s="1240"/>
      <c r="G39" s="1215" t="s">
        <v>58</v>
      </c>
      <c r="H39" s="1215"/>
      <c r="I39" s="219" t="s">
        <v>584</v>
      </c>
      <c r="J39" s="1227"/>
      <c r="K39" s="1227"/>
      <c r="L39" s="220" t="s">
        <v>585</v>
      </c>
    </row>
    <row r="40" spans="1:34" ht="92.65" customHeight="1" x14ac:dyDescent="0.15">
      <c r="A40" s="192"/>
      <c r="B40" s="1204" t="s">
        <v>409</v>
      </c>
      <c r="C40" s="1204"/>
      <c r="D40" s="1204"/>
      <c r="E40" s="1204"/>
      <c r="F40" s="1204"/>
      <c r="G40" s="1204"/>
      <c r="H40" s="1204"/>
      <c r="I40" s="1204"/>
      <c r="J40" s="1204"/>
      <c r="K40" s="1204"/>
      <c r="L40" s="186"/>
      <c r="M40" s="186"/>
      <c r="N40" s="186"/>
    </row>
    <row r="41" spans="1:34" ht="20.100000000000001" customHeight="1" x14ac:dyDescent="0.15">
      <c r="A41" s="192"/>
      <c r="B41" s="198"/>
      <c r="C41" s="198"/>
      <c r="D41" s="198"/>
      <c r="E41" s="198"/>
      <c r="F41" s="198"/>
      <c r="G41" s="198"/>
      <c r="H41" s="198"/>
      <c r="I41" s="198"/>
      <c r="J41" s="198"/>
      <c r="K41" s="198"/>
      <c r="L41" s="198"/>
      <c r="M41" s="198"/>
      <c r="N41" s="198"/>
    </row>
    <row r="42" spans="1:34" s="183" customFormat="1" ht="22.5" customHeight="1" x14ac:dyDescent="0.15">
      <c r="A42" s="188"/>
      <c r="B42" s="183" t="s">
        <v>410</v>
      </c>
      <c r="M42" s="184"/>
      <c r="N42" s="184"/>
      <c r="Q42" s="197"/>
    </row>
    <row r="43" spans="1:34" ht="24" customHeight="1" x14ac:dyDescent="0.15">
      <c r="A43" s="192"/>
      <c r="B43" s="1241" t="s">
        <v>411</v>
      </c>
      <c r="C43" s="1241"/>
      <c r="D43" s="1241"/>
      <c r="E43" s="1241"/>
      <c r="F43" s="1241"/>
      <c r="G43" s="1241"/>
      <c r="H43" s="1241"/>
      <c r="I43" s="1241"/>
      <c r="J43" s="1241"/>
      <c r="K43" s="1241"/>
      <c r="L43" s="1241"/>
      <c r="M43" s="1241"/>
      <c r="N43" s="1241"/>
    </row>
    <row r="44" spans="1:34" ht="24" customHeight="1" x14ac:dyDescent="0.15">
      <c r="A44" s="192"/>
      <c r="B44" s="1240" t="s">
        <v>346</v>
      </c>
      <c r="C44" s="1240"/>
      <c r="D44" s="1240"/>
      <c r="E44" s="1240"/>
      <c r="F44" s="1240"/>
      <c r="G44" s="1240"/>
      <c r="H44" s="201" t="s">
        <v>412</v>
      </c>
      <c r="I44" s="201" t="s">
        <v>413</v>
      </c>
      <c r="J44" s="201" t="s">
        <v>414</v>
      </c>
      <c r="K44" s="201" t="s">
        <v>415</v>
      </c>
      <c r="L44" s="201" t="s">
        <v>416</v>
      </c>
      <c r="M44" s="201" t="s">
        <v>417</v>
      </c>
      <c r="N44" s="201" t="s">
        <v>418</v>
      </c>
    </row>
    <row r="45" spans="1:34" ht="23.85" customHeight="1" x14ac:dyDescent="0.15">
      <c r="A45" s="192"/>
      <c r="B45" s="1241" t="s">
        <v>419</v>
      </c>
      <c r="C45" s="1241"/>
      <c r="D45" s="1241"/>
      <c r="E45" s="1241"/>
      <c r="F45" s="1241"/>
      <c r="G45" s="1241"/>
      <c r="H45" s="292"/>
      <c r="I45" s="292"/>
      <c r="J45" s="292"/>
      <c r="K45" s="292"/>
      <c r="L45" s="292"/>
      <c r="M45" s="292"/>
      <c r="N45" s="292"/>
    </row>
    <row r="46" spans="1:34" ht="24" customHeight="1" x14ac:dyDescent="0.15">
      <c r="A46" s="192"/>
      <c r="B46" s="1241" t="s">
        <v>420</v>
      </c>
      <c r="C46" s="1241"/>
      <c r="D46" s="1241"/>
      <c r="E46" s="1241"/>
      <c r="F46" s="1241"/>
      <c r="G46" s="1241"/>
      <c r="H46" s="292"/>
      <c r="I46" s="292"/>
      <c r="J46" s="292"/>
      <c r="K46" s="292"/>
      <c r="L46" s="292"/>
      <c r="M46" s="292"/>
      <c r="N46" s="292"/>
    </row>
    <row r="47" spans="1:34" ht="15" customHeight="1" x14ac:dyDescent="0.15">
      <c r="A47" s="192"/>
      <c r="B47" s="1242" t="s">
        <v>421</v>
      </c>
      <c r="C47" s="1243"/>
      <c r="D47" s="1243"/>
      <c r="E47" s="1243"/>
      <c r="F47" s="1243"/>
      <c r="G47" s="1244"/>
      <c r="H47" s="298"/>
      <c r="I47" s="298"/>
      <c r="J47" s="298"/>
      <c r="K47" s="298"/>
      <c r="L47" s="298"/>
      <c r="M47" s="298"/>
      <c r="N47" s="298"/>
    </row>
    <row r="48" spans="1:34" ht="15" customHeight="1" x14ac:dyDescent="0.15">
      <c r="A48" s="192"/>
      <c r="B48" s="1245"/>
      <c r="C48" s="1246"/>
      <c r="D48" s="1246"/>
      <c r="E48" s="1246"/>
      <c r="F48" s="1246"/>
      <c r="G48" s="1247"/>
      <c r="H48" s="298"/>
      <c r="I48" s="298"/>
      <c r="J48" s="298"/>
      <c r="K48" s="298"/>
      <c r="L48" s="298"/>
      <c r="M48" s="298"/>
      <c r="N48" s="298"/>
    </row>
    <row r="49" spans="1:14" ht="15" customHeight="1" x14ac:dyDescent="0.15">
      <c r="A49" s="192"/>
      <c r="B49" s="1248"/>
      <c r="C49" s="1249"/>
      <c r="D49" s="1249"/>
      <c r="E49" s="1249"/>
      <c r="F49" s="1249"/>
      <c r="G49" s="1250"/>
      <c r="H49" s="298"/>
      <c r="I49" s="298"/>
      <c r="J49" s="298"/>
      <c r="K49" s="298"/>
      <c r="L49" s="298"/>
      <c r="M49" s="298"/>
      <c r="N49" s="298"/>
    </row>
    <row r="50" spans="1:14" ht="24" customHeight="1" x14ac:dyDescent="0.15">
      <c r="A50" s="192"/>
      <c r="B50" s="1241" t="s">
        <v>422</v>
      </c>
      <c r="C50" s="1241"/>
      <c r="D50" s="1241"/>
      <c r="E50" s="1241"/>
      <c r="F50" s="1241"/>
      <c r="G50" s="1241"/>
      <c r="H50" s="292"/>
      <c r="I50" s="292"/>
      <c r="J50" s="292"/>
      <c r="K50" s="292"/>
      <c r="L50" s="292"/>
      <c r="M50" s="292"/>
      <c r="N50" s="292"/>
    </row>
    <row r="51" spans="1:14" ht="24" customHeight="1" x14ac:dyDescent="0.15">
      <c r="A51" s="192"/>
      <c r="B51" s="1241" t="s">
        <v>423</v>
      </c>
      <c r="C51" s="1241"/>
      <c r="D51" s="1241"/>
      <c r="E51" s="1241"/>
      <c r="F51" s="1241"/>
      <c r="G51" s="1241"/>
      <c r="H51" s="299"/>
      <c r="I51" s="292"/>
      <c r="J51" s="292"/>
      <c r="K51" s="292"/>
      <c r="L51" s="292"/>
      <c r="M51" s="292"/>
      <c r="N51" s="299"/>
    </row>
    <row r="52" spans="1:14" ht="22.5" customHeight="1" x14ac:dyDescent="0.15">
      <c r="A52" s="192"/>
      <c r="B52" s="1228" t="s">
        <v>611</v>
      </c>
      <c r="C52" s="1229"/>
      <c r="D52" s="1229"/>
      <c r="E52" s="1229"/>
      <c r="F52" s="1229"/>
      <c r="G52" s="1229"/>
      <c r="H52" s="1229"/>
      <c r="I52" s="1229"/>
      <c r="J52" s="1229"/>
      <c r="K52" s="1229"/>
      <c r="L52" s="1229"/>
      <c r="M52" s="1229"/>
      <c r="N52" s="1230"/>
    </row>
    <row r="53" spans="1:14" ht="22.5" customHeight="1" x14ac:dyDescent="0.15">
      <c r="A53" s="192"/>
      <c r="B53" s="1231"/>
      <c r="C53" s="1232"/>
      <c r="D53" s="1232"/>
      <c r="E53" s="1232"/>
      <c r="F53" s="1232"/>
      <c r="G53" s="1232"/>
      <c r="H53" s="1232"/>
      <c r="I53" s="1232"/>
      <c r="J53" s="1232"/>
      <c r="K53" s="1232"/>
      <c r="L53" s="1232"/>
      <c r="M53" s="1232"/>
      <c r="N53" s="1233"/>
    </row>
    <row r="54" spans="1:14" ht="22.5" customHeight="1" x14ac:dyDescent="0.15">
      <c r="A54" s="192"/>
      <c r="B54" s="1231"/>
      <c r="C54" s="1232"/>
      <c r="D54" s="1232"/>
      <c r="E54" s="1232"/>
      <c r="F54" s="1232"/>
      <c r="G54" s="1232"/>
      <c r="H54" s="1232"/>
      <c r="I54" s="1232"/>
      <c r="J54" s="1232"/>
      <c r="K54" s="1232"/>
      <c r="L54" s="1232"/>
      <c r="M54" s="1232"/>
      <c r="N54" s="1233"/>
    </row>
    <row r="55" spans="1:14" ht="22.5" customHeight="1" x14ac:dyDescent="0.15">
      <c r="A55" s="192"/>
      <c r="B55" s="1231"/>
      <c r="C55" s="1232"/>
      <c r="D55" s="1232"/>
      <c r="E55" s="1232"/>
      <c r="F55" s="1232"/>
      <c r="G55" s="1232"/>
      <c r="H55" s="1232"/>
      <c r="I55" s="1232"/>
      <c r="J55" s="1232"/>
      <c r="K55" s="1232"/>
      <c r="L55" s="1232"/>
      <c r="M55" s="1232"/>
      <c r="N55" s="1233"/>
    </row>
    <row r="56" spans="1:14" ht="22.5" customHeight="1" x14ac:dyDescent="0.15">
      <c r="A56" s="192"/>
      <c r="B56" s="1231"/>
      <c r="C56" s="1232"/>
      <c r="D56" s="1232"/>
      <c r="E56" s="1232"/>
      <c r="F56" s="1232"/>
      <c r="G56" s="1232"/>
      <c r="H56" s="1232"/>
      <c r="I56" s="1232"/>
      <c r="J56" s="1232"/>
      <c r="K56" s="1232"/>
      <c r="L56" s="1232"/>
      <c r="M56" s="1232"/>
      <c r="N56" s="1233"/>
    </row>
    <row r="57" spans="1:14" ht="22.5" customHeight="1" x14ac:dyDescent="0.15">
      <c r="A57" s="192"/>
      <c r="B57" s="1231"/>
      <c r="C57" s="1232"/>
      <c r="D57" s="1232"/>
      <c r="E57" s="1232"/>
      <c r="F57" s="1232"/>
      <c r="G57" s="1232"/>
      <c r="H57" s="1232"/>
      <c r="I57" s="1232"/>
      <c r="J57" s="1232"/>
      <c r="K57" s="1232"/>
      <c r="L57" s="1232"/>
      <c r="M57" s="1232"/>
      <c r="N57" s="1233"/>
    </row>
    <row r="58" spans="1:14" ht="22.5" customHeight="1" x14ac:dyDescent="0.15">
      <c r="B58" s="1231"/>
      <c r="C58" s="1232"/>
      <c r="D58" s="1232"/>
      <c r="E58" s="1232"/>
      <c r="F58" s="1232"/>
      <c r="G58" s="1232"/>
      <c r="H58" s="1232"/>
      <c r="I58" s="1232"/>
      <c r="J58" s="1232"/>
      <c r="K58" s="1232"/>
      <c r="L58" s="1232"/>
      <c r="M58" s="1232"/>
      <c r="N58" s="1233"/>
    </row>
    <row r="59" spans="1:14" s="203" customFormat="1" ht="22.5" customHeight="1" x14ac:dyDescent="0.15">
      <c r="A59" s="202"/>
      <c r="B59" s="1231"/>
      <c r="C59" s="1232"/>
      <c r="D59" s="1232"/>
      <c r="E59" s="1232"/>
      <c r="F59" s="1232"/>
      <c r="G59" s="1232"/>
      <c r="H59" s="1232"/>
      <c r="I59" s="1232"/>
      <c r="J59" s="1232"/>
      <c r="K59" s="1232"/>
      <c r="L59" s="1232"/>
      <c r="M59" s="1232"/>
      <c r="N59" s="1233"/>
    </row>
    <row r="60" spans="1:14" ht="22.5" customHeight="1" x14ac:dyDescent="0.15">
      <c r="B60" s="1234"/>
      <c r="C60" s="1235"/>
      <c r="D60" s="1235"/>
      <c r="E60" s="1235"/>
      <c r="F60" s="1235"/>
      <c r="G60" s="1235"/>
      <c r="H60" s="1235"/>
      <c r="I60" s="1235"/>
      <c r="J60" s="1235"/>
      <c r="K60" s="1235"/>
      <c r="L60" s="1235"/>
      <c r="M60" s="1235"/>
      <c r="N60" s="1236"/>
    </row>
    <row r="61" spans="1:14" ht="31.5" customHeight="1" x14ac:dyDescent="0.15">
      <c r="A61" s="202"/>
      <c r="B61" s="1237" t="s">
        <v>603</v>
      </c>
      <c r="C61" s="1237"/>
      <c r="D61" s="1237"/>
      <c r="E61" s="1237"/>
      <c r="F61" s="1237"/>
      <c r="G61" s="1237"/>
      <c r="H61" s="1237"/>
      <c r="I61" s="1237"/>
      <c r="J61" s="1237"/>
      <c r="K61" s="1237"/>
      <c r="L61" s="1237"/>
      <c r="M61" s="1237"/>
      <c r="N61" s="1237"/>
    </row>
    <row r="62" spans="1:14" ht="20.100000000000001" customHeight="1" x14ac:dyDescent="0.15"/>
    <row r="63" spans="1:14" s="183" customFormat="1" ht="22.5" customHeight="1" x14ac:dyDescent="0.15">
      <c r="A63" s="188"/>
      <c r="B63" s="183" t="s">
        <v>424</v>
      </c>
      <c r="M63" s="197"/>
    </row>
    <row r="64" spans="1:14" ht="24" customHeight="1" thickBot="1" x14ac:dyDescent="0.2">
      <c r="A64" s="192"/>
      <c r="B64" s="1238" t="s">
        <v>385</v>
      </c>
      <c r="C64" s="1238"/>
      <c r="D64" s="1238" t="s">
        <v>425</v>
      </c>
      <c r="E64" s="1238"/>
      <c r="F64" s="1238"/>
      <c r="G64" s="1238"/>
      <c r="H64" s="1238"/>
      <c r="I64" s="1238"/>
      <c r="J64" s="1238"/>
      <c r="K64" s="1238"/>
    </row>
    <row r="65" spans="1:11" ht="23.1" customHeight="1" thickTop="1" x14ac:dyDescent="0.15">
      <c r="A65" s="192"/>
      <c r="B65" s="1215"/>
      <c r="C65" s="1215"/>
      <c r="D65" s="1239" t="s">
        <v>426</v>
      </c>
      <c r="E65" s="1239"/>
      <c r="F65" s="1239"/>
      <c r="G65" s="1239"/>
      <c r="H65" s="1239"/>
      <c r="I65" s="1239"/>
      <c r="J65" s="1239"/>
      <c r="K65" s="1239"/>
    </row>
    <row r="66" spans="1:11" ht="23.1" customHeight="1" x14ac:dyDescent="0.15">
      <c r="A66" s="192"/>
      <c r="B66" s="1215"/>
      <c r="C66" s="1215"/>
      <c r="D66" s="1226" t="s">
        <v>427</v>
      </c>
      <c r="E66" s="1226"/>
      <c r="F66" s="1226"/>
      <c r="G66" s="1226"/>
      <c r="H66" s="1226"/>
      <c r="I66" s="1226"/>
      <c r="J66" s="1226"/>
      <c r="K66" s="1226"/>
    </row>
    <row r="67" spans="1:11" ht="23.1" customHeight="1" x14ac:dyDescent="0.15">
      <c r="A67" s="192"/>
      <c r="B67" s="1215"/>
      <c r="C67" s="1215"/>
      <c r="D67" s="1226" t="s">
        <v>428</v>
      </c>
      <c r="E67" s="1226"/>
      <c r="F67" s="1226"/>
      <c r="G67" s="1226"/>
      <c r="H67" s="1226"/>
      <c r="I67" s="1226"/>
      <c r="J67" s="1226"/>
      <c r="K67" s="1226"/>
    </row>
    <row r="68" spans="1:11" ht="23.1" customHeight="1" x14ac:dyDescent="0.15">
      <c r="B68" s="1215"/>
      <c r="C68" s="1215"/>
      <c r="D68" s="1226" t="s">
        <v>429</v>
      </c>
      <c r="E68" s="1226"/>
      <c r="F68" s="1226"/>
      <c r="G68" s="1226"/>
      <c r="H68" s="1226"/>
      <c r="I68" s="1226"/>
      <c r="J68" s="1226"/>
      <c r="K68" s="1226"/>
    </row>
    <row r="69" spans="1:11" ht="23.1" customHeight="1" x14ac:dyDescent="0.15">
      <c r="B69" s="1215"/>
      <c r="C69" s="1215"/>
      <c r="D69" s="1226" t="s">
        <v>430</v>
      </c>
      <c r="E69" s="1226"/>
      <c r="F69" s="1226"/>
      <c r="G69" s="1226"/>
      <c r="H69" s="1226"/>
      <c r="I69" s="1226"/>
      <c r="J69" s="1226"/>
      <c r="K69" s="1226"/>
    </row>
    <row r="70" spans="1:11" ht="23.1" customHeight="1" x14ac:dyDescent="0.15">
      <c r="B70" s="1215"/>
      <c r="C70" s="1215"/>
      <c r="D70" s="221" t="s">
        <v>586</v>
      </c>
      <c r="E70" s="219"/>
      <c r="F70" s="1227"/>
      <c r="G70" s="1227"/>
      <c r="H70" s="1227"/>
      <c r="I70" s="1227"/>
      <c r="J70" s="1227"/>
      <c r="K70" s="220" t="s">
        <v>587</v>
      </c>
    </row>
    <row r="71" spans="1:11" ht="20.100000000000001" customHeight="1" x14ac:dyDescent="0.15"/>
  </sheetData>
  <mergeCells count="109">
    <mergeCell ref="B3:N3"/>
    <mergeCell ref="B6:M6"/>
    <mergeCell ref="B9:E10"/>
    <mergeCell ref="F9:G10"/>
    <mergeCell ref="H9:K9"/>
    <mergeCell ref="L9:M9"/>
    <mergeCell ref="H10:I10"/>
    <mergeCell ref="J10:K10"/>
    <mergeCell ref="B14:E14"/>
    <mergeCell ref="F14:G14"/>
    <mergeCell ref="H14:I14"/>
    <mergeCell ref="J14:K14"/>
    <mergeCell ref="B13:E13"/>
    <mergeCell ref="F13:G13"/>
    <mergeCell ref="H13:I13"/>
    <mergeCell ref="J13:K13"/>
    <mergeCell ref="B15:E15"/>
    <mergeCell ref="F15:G15"/>
    <mergeCell ref="H15:I15"/>
    <mergeCell ref="J15:K15"/>
    <mergeCell ref="B11:E11"/>
    <mergeCell ref="F11:G11"/>
    <mergeCell ref="H11:I11"/>
    <mergeCell ref="J11:K11"/>
    <mergeCell ref="B12:E12"/>
    <mergeCell ref="F12:G12"/>
    <mergeCell ref="H12:I12"/>
    <mergeCell ref="J12:K12"/>
    <mergeCell ref="B16:N16"/>
    <mergeCell ref="B19:C19"/>
    <mergeCell ref="D19:G19"/>
    <mergeCell ref="H19:I19"/>
    <mergeCell ref="J19:M19"/>
    <mergeCell ref="B20:C20"/>
    <mergeCell ref="D20:G20"/>
    <mergeCell ref="H20:I20"/>
    <mergeCell ref="J20:M20"/>
    <mergeCell ref="B21:C21"/>
    <mergeCell ref="D21:G21"/>
    <mergeCell ref="H21:I21"/>
    <mergeCell ref="J21:M21"/>
    <mergeCell ref="B22:C22"/>
    <mergeCell ref="D22:G22"/>
    <mergeCell ref="H22:I23"/>
    <mergeCell ref="B23:C23"/>
    <mergeCell ref="D23:G23"/>
    <mergeCell ref="J23:M23"/>
    <mergeCell ref="B29:C30"/>
    <mergeCell ref="D29:G30"/>
    <mergeCell ref="H29:I29"/>
    <mergeCell ref="J29:L29"/>
    <mergeCell ref="H30:I30"/>
    <mergeCell ref="J30:L30"/>
    <mergeCell ref="B24:M24"/>
    <mergeCell ref="B25:M25"/>
    <mergeCell ref="B28:C28"/>
    <mergeCell ref="D28:G28"/>
    <mergeCell ref="H28:I28"/>
    <mergeCell ref="J28:L28"/>
    <mergeCell ref="B33:C33"/>
    <mergeCell ref="D33:G33"/>
    <mergeCell ref="H33:I34"/>
    <mergeCell ref="B34:C34"/>
    <mergeCell ref="D34:G34"/>
    <mergeCell ref="B31:C31"/>
    <mergeCell ref="D31:G31"/>
    <mergeCell ref="H31:I31"/>
    <mergeCell ref="J31:L31"/>
    <mergeCell ref="B32:C32"/>
    <mergeCell ref="D32:G32"/>
    <mergeCell ref="H32:I32"/>
    <mergeCell ref="J32:L32"/>
    <mergeCell ref="J34:L34"/>
    <mergeCell ref="B39:C39"/>
    <mergeCell ref="D39:F39"/>
    <mergeCell ref="G39:H39"/>
    <mergeCell ref="B40:K40"/>
    <mergeCell ref="B43:N43"/>
    <mergeCell ref="B37:C37"/>
    <mergeCell ref="D37:F37"/>
    <mergeCell ref="G37:H37"/>
    <mergeCell ref="B38:C38"/>
    <mergeCell ref="D38:F38"/>
    <mergeCell ref="G38:H38"/>
    <mergeCell ref="I37:L37"/>
    <mergeCell ref="I38:L38"/>
    <mergeCell ref="J39:K39"/>
    <mergeCell ref="B52:N60"/>
    <mergeCell ref="B61:N61"/>
    <mergeCell ref="B64:C64"/>
    <mergeCell ref="D64:K64"/>
    <mergeCell ref="B65:C65"/>
    <mergeCell ref="D65:K65"/>
    <mergeCell ref="B44:G44"/>
    <mergeCell ref="B45:G45"/>
    <mergeCell ref="B46:G46"/>
    <mergeCell ref="B50:G50"/>
    <mergeCell ref="B51:G51"/>
    <mergeCell ref="B47:G49"/>
    <mergeCell ref="B69:C69"/>
    <mergeCell ref="D69:K69"/>
    <mergeCell ref="B70:C70"/>
    <mergeCell ref="B66:C66"/>
    <mergeCell ref="D66:K66"/>
    <mergeCell ref="B67:C67"/>
    <mergeCell ref="D67:K67"/>
    <mergeCell ref="B68:C68"/>
    <mergeCell ref="D68:K68"/>
    <mergeCell ref="F70:J70"/>
  </mergeCells>
  <phoneticPr fontId="3"/>
  <dataValidations count="2">
    <dataValidation type="list" allowBlank="1" showInputMessage="1" showErrorMessage="1" prompt="該当する場合「○」を記載" sqref="B65:C70 B20:C23 H20:I23 B29:C34 H29:I34 B38:C39 G38:H39 H45:N46 H50:I50 J50:M51 N50 I51 H12:M14" xr:uid="{858EE658-FCAF-4253-9210-AFEA224299CC}">
      <formula1>"　,○,"</formula1>
    </dataValidation>
    <dataValidation type="list" allowBlank="1" showInputMessage="1" showErrorMessage="1" prompt="２－４の「連携して実施する活動」の番号を記載" sqref="H47:N49" xr:uid="{1ACE1510-6D13-407A-9881-5867C6C5B0A7}">
      <formula1>"①,②,③,④,⑤,⑥,⑦,⑧,⑨,⑩"</formula1>
    </dataValidation>
  </dataValidations>
  <printOptions horizontalCentered="1"/>
  <pageMargins left="0.59055118110236227" right="0.31496062992125984" top="0.55118110236220474" bottom="0.15748031496062992" header="0.31496062992125984" footer="0.31496062992125984"/>
  <pageSetup paperSize="9" scale="77" fitToHeight="0" orientation="portrait" r:id="rId1"/>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81C8-DAA0-4081-88B2-FF5A0A824113}">
  <sheetPr>
    <tabColor rgb="FFFFFF00"/>
    <pageSetUpPr fitToPage="1"/>
  </sheetPr>
  <dimension ref="A2:AH58"/>
  <sheetViews>
    <sheetView view="pageBreakPreview" topLeftCell="A54" zoomScaleNormal="100" zoomScaleSheetLayoutView="100" workbookViewId="0">
      <selection activeCell="F11" sqref="F11:G11"/>
    </sheetView>
  </sheetViews>
  <sheetFormatPr defaultColWidth="4.125" defaultRowHeight="18" customHeight="1" x14ac:dyDescent="0.15"/>
  <cols>
    <col min="1" max="1" width="1.875" style="185" customWidth="1"/>
    <col min="2" max="14" width="9.625" style="185" customWidth="1"/>
    <col min="15" max="15" width="2.625" style="185" customWidth="1"/>
    <col min="16" max="16" width="5.875" style="185" customWidth="1"/>
    <col min="17" max="122" width="4.625" style="185" customWidth="1"/>
    <col min="123" max="255" width="8.625" style="185" customWidth="1"/>
    <col min="256" max="16384" width="4.125" style="185"/>
  </cols>
  <sheetData>
    <row r="2" spans="1:34" ht="19.7" customHeight="1" x14ac:dyDescent="0.15">
      <c r="A2" s="188" t="s">
        <v>431</v>
      </c>
      <c r="B2" s="189"/>
      <c r="C2" s="189"/>
      <c r="D2" s="189"/>
      <c r="E2" s="189"/>
      <c r="F2" s="189"/>
      <c r="G2" s="189"/>
      <c r="H2" s="189"/>
      <c r="I2" s="189"/>
    </row>
    <row r="3" spans="1:34" ht="74.45" customHeight="1" x14ac:dyDescent="0.15">
      <c r="A3" s="192"/>
      <c r="B3" s="1263" t="s">
        <v>432</v>
      </c>
      <c r="C3" s="1263"/>
      <c r="D3" s="1263"/>
      <c r="E3" s="1263"/>
      <c r="F3" s="1263"/>
      <c r="G3" s="1263"/>
      <c r="H3" s="1263"/>
      <c r="I3" s="1263"/>
      <c r="J3" s="1263"/>
      <c r="K3" s="1263"/>
      <c r="L3" s="1263"/>
      <c r="M3" s="1263"/>
      <c r="N3" s="1263"/>
      <c r="O3" s="186"/>
      <c r="P3" s="186"/>
      <c r="Q3" s="186"/>
      <c r="R3" s="186"/>
      <c r="S3" s="186"/>
      <c r="T3" s="186"/>
      <c r="U3" s="186"/>
      <c r="V3" s="186"/>
      <c r="W3" s="186"/>
      <c r="X3" s="186"/>
      <c r="Y3" s="186"/>
      <c r="Z3" s="186"/>
      <c r="AA3" s="186"/>
      <c r="AB3" s="186"/>
      <c r="AC3" s="186"/>
      <c r="AD3" s="186"/>
      <c r="AE3" s="186"/>
      <c r="AF3" s="186"/>
      <c r="AG3" s="186"/>
      <c r="AH3" s="186"/>
    </row>
    <row r="4" spans="1:34" ht="20.100000000000001" customHeight="1" x14ac:dyDescent="0.15">
      <c r="A4" s="192"/>
      <c r="B4" s="193"/>
      <c r="C4" s="193"/>
      <c r="D4" s="194"/>
      <c r="E4" s="194"/>
      <c r="F4" s="194"/>
      <c r="G4" s="194"/>
      <c r="H4" s="195"/>
      <c r="I4" s="195"/>
      <c r="J4" s="194"/>
      <c r="K4" s="194"/>
      <c r="L4" s="194"/>
      <c r="M4" s="196"/>
    </row>
    <row r="5" spans="1:34" ht="20.25" customHeight="1" x14ac:dyDescent="0.15">
      <c r="A5" s="188"/>
      <c r="B5" s="183" t="s">
        <v>433</v>
      </c>
      <c r="C5" s="183"/>
      <c r="F5" s="190"/>
      <c r="G5" s="190"/>
      <c r="H5" s="191"/>
      <c r="I5" s="191"/>
    </row>
    <row r="6" spans="1:34" ht="30.75" customHeight="1" x14ac:dyDescent="0.15">
      <c r="A6" s="192"/>
      <c r="B6" s="1273"/>
      <c r="C6" s="1274"/>
      <c r="D6" s="1274"/>
      <c r="E6" s="1274"/>
      <c r="F6" s="1274"/>
      <c r="G6" s="1274"/>
      <c r="H6" s="1274"/>
      <c r="I6" s="1274"/>
      <c r="J6" s="1274"/>
      <c r="K6" s="1274"/>
      <c r="L6" s="1274"/>
      <c r="M6" s="1275"/>
    </row>
    <row r="7" spans="1:34" ht="20.100000000000001" customHeight="1" x14ac:dyDescent="0.15">
      <c r="A7" s="192"/>
      <c r="B7" s="193"/>
      <c r="C7" s="193"/>
      <c r="D7" s="194"/>
      <c r="E7" s="194"/>
      <c r="F7" s="194"/>
      <c r="G7" s="194"/>
      <c r="H7" s="195"/>
      <c r="I7" s="195"/>
      <c r="J7" s="194"/>
      <c r="K7" s="194"/>
      <c r="L7" s="194"/>
      <c r="M7" s="196"/>
    </row>
    <row r="8" spans="1:34" s="183" customFormat="1" ht="22.5" customHeight="1" x14ac:dyDescent="0.15">
      <c r="A8" s="188"/>
      <c r="B8" s="183" t="s">
        <v>434</v>
      </c>
      <c r="M8" s="184"/>
      <c r="N8" s="184"/>
      <c r="Q8" s="197"/>
    </row>
    <row r="9" spans="1:34" ht="24" customHeight="1" x14ac:dyDescent="0.15">
      <c r="A9" s="192"/>
      <c r="B9" s="1276" t="s">
        <v>373</v>
      </c>
      <c r="C9" s="1276"/>
      <c r="D9" s="1276"/>
      <c r="E9" s="1276"/>
      <c r="F9" s="1277" t="s">
        <v>374</v>
      </c>
      <c r="G9" s="1277"/>
      <c r="H9" s="1277" t="s">
        <v>375</v>
      </c>
      <c r="I9" s="1277"/>
      <c r="J9" s="1277"/>
      <c r="K9" s="1277"/>
    </row>
    <row r="10" spans="1:34" ht="49.5" customHeight="1" thickBot="1" x14ac:dyDescent="0.2">
      <c r="A10" s="192"/>
      <c r="B10" s="1238"/>
      <c r="C10" s="1238"/>
      <c r="D10" s="1238"/>
      <c r="E10" s="1238"/>
      <c r="F10" s="1251"/>
      <c r="G10" s="1251"/>
      <c r="H10" s="1280" t="s">
        <v>377</v>
      </c>
      <c r="I10" s="1280"/>
      <c r="J10" s="1280" t="s">
        <v>378</v>
      </c>
      <c r="K10" s="1280"/>
    </row>
    <row r="11" spans="1:34" ht="24" customHeight="1" thickTop="1" x14ac:dyDescent="0.15">
      <c r="A11" s="192"/>
      <c r="B11" s="1209" t="str">
        <f>"（自協定）"&amp;'02 '!Y9</f>
        <v>（自協定）　　集落協定</v>
      </c>
      <c r="C11" s="1209" t="s">
        <v>381</v>
      </c>
      <c r="D11" s="1209" t="s">
        <v>381</v>
      </c>
      <c r="E11" s="1209" t="s">
        <v>381</v>
      </c>
      <c r="F11" s="1298">
        <f>'基礎・体制整備（別紙1-1）'!$C$75/100</f>
        <v>0</v>
      </c>
      <c r="G11" s="1298"/>
      <c r="H11" s="1299"/>
      <c r="I11" s="1299"/>
      <c r="J11" s="1299"/>
      <c r="K11" s="1299"/>
    </row>
    <row r="12" spans="1:34" ht="24" customHeight="1" x14ac:dyDescent="0.15">
      <c r="A12" s="192"/>
      <c r="B12" s="1271"/>
      <c r="C12" s="1271"/>
      <c r="D12" s="1271"/>
      <c r="E12" s="1271"/>
      <c r="F12" s="1295"/>
      <c r="G12" s="1295"/>
      <c r="H12" s="1215"/>
      <c r="I12" s="1215"/>
      <c r="J12" s="1215"/>
      <c r="K12" s="1215"/>
    </row>
    <row r="13" spans="1:34" ht="24" customHeight="1" x14ac:dyDescent="0.15">
      <c r="A13" s="192"/>
      <c r="B13" s="1271"/>
      <c r="C13" s="1271"/>
      <c r="D13" s="1271"/>
      <c r="E13" s="1271"/>
      <c r="F13" s="1295"/>
      <c r="G13" s="1295"/>
      <c r="H13" s="1215"/>
      <c r="I13" s="1215"/>
      <c r="J13" s="1215"/>
      <c r="K13" s="1215"/>
    </row>
    <row r="14" spans="1:34" ht="24" customHeight="1" x14ac:dyDescent="0.15">
      <c r="A14" s="192"/>
      <c r="B14" s="1271"/>
      <c r="C14" s="1271"/>
      <c r="D14" s="1271"/>
      <c r="E14" s="1271"/>
      <c r="F14" s="1295"/>
      <c r="G14" s="1295"/>
      <c r="H14" s="1215"/>
      <c r="I14" s="1215"/>
      <c r="J14" s="1215"/>
      <c r="K14" s="1215"/>
    </row>
    <row r="15" spans="1:34" ht="24" customHeight="1" x14ac:dyDescent="0.15">
      <c r="A15" s="192"/>
      <c r="B15" s="1210" t="s">
        <v>382</v>
      </c>
      <c r="C15" s="1210" t="s">
        <v>382</v>
      </c>
      <c r="D15" s="1210" t="s">
        <v>382</v>
      </c>
      <c r="E15" s="1210" t="s">
        <v>382</v>
      </c>
      <c r="F15" s="1296">
        <f>SUM(F11:G14)</f>
        <v>0</v>
      </c>
      <c r="G15" s="1296"/>
      <c r="H15" s="1297"/>
      <c r="I15" s="1297"/>
      <c r="J15" s="1297"/>
      <c r="K15" s="1297"/>
    </row>
    <row r="16" spans="1:34" ht="51.4" customHeight="1" x14ac:dyDescent="0.15">
      <c r="A16" s="192"/>
      <c r="B16" s="1204" t="s">
        <v>435</v>
      </c>
      <c r="C16" s="1204"/>
      <c r="D16" s="1204"/>
      <c r="E16" s="1204"/>
      <c r="F16" s="1204"/>
      <c r="G16" s="1204"/>
      <c r="H16" s="1204"/>
      <c r="I16" s="1204"/>
      <c r="J16" s="1204"/>
      <c r="K16" s="1204"/>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row>
    <row r="17" spans="1:34" ht="20.100000000000001" customHeight="1" x14ac:dyDescent="0.15">
      <c r="A17" s="192"/>
      <c r="B17" s="198"/>
      <c r="C17" s="198"/>
      <c r="D17" s="198"/>
      <c r="E17" s="198"/>
      <c r="F17" s="198"/>
      <c r="G17" s="198"/>
      <c r="H17" s="198"/>
      <c r="I17" s="198"/>
      <c r="J17" s="198"/>
      <c r="K17" s="198"/>
      <c r="L17" s="198"/>
      <c r="M17" s="198"/>
      <c r="N17" s="198"/>
      <c r="O17" s="186"/>
      <c r="P17" s="186"/>
      <c r="Q17" s="186"/>
      <c r="R17" s="186"/>
      <c r="S17" s="186"/>
      <c r="T17" s="186"/>
      <c r="U17" s="186"/>
      <c r="V17" s="186"/>
      <c r="W17" s="186"/>
      <c r="X17" s="186"/>
      <c r="Y17" s="186"/>
      <c r="Z17" s="186"/>
      <c r="AA17" s="186"/>
      <c r="AB17" s="186"/>
      <c r="AC17" s="186"/>
      <c r="AD17" s="186"/>
      <c r="AE17" s="186"/>
      <c r="AF17" s="186"/>
      <c r="AG17" s="186"/>
      <c r="AH17" s="186"/>
    </row>
    <row r="18" spans="1:34" s="183" customFormat="1" ht="22.5" customHeight="1" x14ac:dyDescent="0.15">
      <c r="A18" s="188"/>
      <c r="B18" s="183" t="s">
        <v>436</v>
      </c>
      <c r="M18" s="184"/>
      <c r="N18" s="184"/>
      <c r="Q18" s="197"/>
    </row>
    <row r="19" spans="1:34" ht="24" customHeight="1" thickBot="1" x14ac:dyDescent="0.2">
      <c r="A19" s="192"/>
      <c r="B19" s="1238" t="s">
        <v>385</v>
      </c>
      <c r="C19" s="1238"/>
      <c r="D19" s="1251"/>
      <c r="E19" s="1251"/>
      <c r="F19" s="1251"/>
      <c r="G19" s="1251"/>
      <c r="H19" s="1251" t="s">
        <v>385</v>
      </c>
      <c r="I19" s="1251"/>
      <c r="J19" s="1251"/>
      <c r="K19" s="1251"/>
      <c r="L19" s="1251"/>
      <c r="M19" s="1251"/>
    </row>
    <row r="20" spans="1:34" ht="23.85" customHeight="1" thickTop="1" x14ac:dyDescent="0.15">
      <c r="A20" s="192"/>
      <c r="B20" s="1215" t="s">
        <v>58</v>
      </c>
      <c r="C20" s="1215"/>
      <c r="D20" s="1265" t="s">
        <v>386</v>
      </c>
      <c r="E20" s="1265"/>
      <c r="F20" s="1265"/>
      <c r="G20" s="1265"/>
      <c r="H20" s="1215" t="s">
        <v>58</v>
      </c>
      <c r="I20" s="1215"/>
      <c r="J20" s="1266" t="s">
        <v>387</v>
      </c>
      <c r="K20" s="1266"/>
      <c r="L20" s="1266"/>
      <c r="M20" s="1266"/>
    </row>
    <row r="21" spans="1:34" ht="24" customHeight="1" x14ac:dyDescent="0.15">
      <c r="A21" s="192"/>
      <c r="B21" s="1215"/>
      <c r="C21" s="1215"/>
      <c r="D21" s="1264" t="s">
        <v>388</v>
      </c>
      <c r="E21" s="1264"/>
      <c r="F21" s="1264"/>
      <c r="G21" s="1264"/>
      <c r="H21" s="1215" t="s">
        <v>58</v>
      </c>
      <c r="I21" s="1215"/>
      <c r="J21" s="1224" t="s">
        <v>389</v>
      </c>
      <c r="K21" s="1224"/>
      <c r="L21" s="1224"/>
      <c r="M21" s="1224"/>
    </row>
    <row r="22" spans="1:34" ht="24" customHeight="1" x14ac:dyDescent="0.15">
      <c r="A22" s="192"/>
      <c r="B22" s="1215" t="s">
        <v>58</v>
      </c>
      <c r="C22" s="1215"/>
      <c r="D22" s="1264" t="s">
        <v>437</v>
      </c>
      <c r="E22" s="1264"/>
      <c r="F22" s="1264"/>
      <c r="G22" s="1264"/>
      <c r="H22" s="1211"/>
      <c r="I22" s="1212"/>
      <c r="J22" s="1292" t="s">
        <v>588</v>
      </c>
      <c r="K22" s="1293"/>
      <c r="L22" s="1293"/>
      <c r="M22" s="1294"/>
    </row>
    <row r="23" spans="1:34" ht="24" customHeight="1" x14ac:dyDescent="0.15">
      <c r="A23" s="192"/>
      <c r="B23" s="1215"/>
      <c r="C23" s="1215"/>
      <c r="D23" s="1264" t="s">
        <v>391</v>
      </c>
      <c r="E23" s="1264"/>
      <c r="F23" s="1264"/>
      <c r="G23" s="1264"/>
      <c r="H23" s="1213"/>
      <c r="I23" s="1214"/>
      <c r="J23" s="1289"/>
      <c r="K23" s="1290"/>
      <c r="L23" s="1290"/>
      <c r="M23" s="1291"/>
    </row>
    <row r="24" spans="1:34" ht="108.4" customHeight="1" x14ac:dyDescent="0.15">
      <c r="A24" s="192"/>
      <c r="B24" s="1284" t="s">
        <v>612</v>
      </c>
      <c r="C24" s="1284"/>
      <c r="D24" s="1284"/>
      <c r="E24" s="1284"/>
      <c r="F24" s="1284"/>
      <c r="G24" s="1284"/>
      <c r="H24" s="1284"/>
      <c r="I24" s="1284"/>
      <c r="J24" s="1284"/>
      <c r="K24" s="1284"/>
      <c r="L24" s="1284"/>
      <c r="M24" s="1284"/>
    </row>
    <row r="25" spans="1:34" ht="25.7" customHeight="1" x14ac:dyDescent="0.15">
      <c r="A25" s="192"/>
      <c r="B25" s="1204" t="s">
        <v>392</v>
      </c>
      <c r="C25" s="1204"/>
      <c r="D25" s="1204"/>
      <c r="E25" s="1204"/>
      <c r="F25" s="1204"/>
      <c r="G25" s="1204"/>
      <c r="H25" s="1204"/>
      <c r="I25" s="1204"/>
      <c r="J25" s="1204"/>
      <c r="K25" s="1204"/>
      <c r="L25" s="1204"/>
      <c r="M25" s="1204"/>
      <c r="N25" s="186"/>
      <c r="O25" s="186"/>
      <c r="P25" s="186"/>
      <c r="Q25" s="186"/>
      <c r="R25" s="186"/>
      <c r="S25" s="186"/>
      <c r="T25" s="186"/>
      <c r="U25" s="186"/>
      <c r="V25" s="186"/>
      <c r="W25" s="186"/>
      <c r="X25" s="186"/>
      <c r="Y25" s="186"/>
      <c r="Z25" s="186"/>
      <c r="AA25" s="186"/>
      <c r="AB25" s="186"/>
      <c r="AC25" s="186"/>
      <c r="AD25" s="186"/>
      <c r="AE25" s="186"/>
      <c r="AF25" s="186"/>
      <c r="AG25" s="186"/>
      <c r="AH25" s="186"/>
    </row>
    <row r="26" spans="1:34" ht="20.100000000000001" customHeight="1" x14ac:dyDescent="0.15">
      <c r="A26" s="192"/>
      <c r="B26" s="198"/>
      <c r="C26" s="198"/>
      <c r="D26" s="198"/>
      <c r="E26" s="198"/>
      <c r="F26" s="198"/>
      <c r="G26" s="198"/>
      <c r="H26" s="198"/>
      <c r="I26" s="198"/>
      <c r="J26" s="198"/>
      <c r="K26" s="198"/>
      <c r="L26" s="198"/>
      <c r="M26" s="198"/>
      <c r="N26" s="198"/>
      <c r="O26" s="186"/>
      <c r="P26" s="186"/>
      <c r="Q26" s="186"/>
      <c r="R26" s="186"/>
      <c r="S26" s="186"/>
      <c r="T26" s="186"/>
      <c r="U26" s="186"/>
      <c r="V26" s="186"/>
      <c r="W26" s="186"/>
      <c r="X26" s="186"/>
      <c r="Y26" s="186"/>
      <c r="Z26" s="186"/>
      <c r="AA26" s="186"/>
      <c r="AB26" s="186"/>
      <c r="AC26" s="186"/>
      <c r="AD26" s="186"/>
      <c r="AE26" s="186"/>
      <c r="AF26" s="186"/>
      <c r="AG26" s="186"/>
      <c r="AH26" s="186"/>
    </row>
    <row r="27" spans="1:34" s="183" customFormat="1" ht="22.5" customHeight="1" x14ac:dyDescent="0.15">
      <c r="A27" s="188"/>
      <c r="B27" s="183" t="s">
        <v>438</v>
      </c>
      <c r="M27" s="184"/>
      <c r="N27" s="184"/>
      <c r="Q27" s="197"/>
    </row>
    <row r="28" spans="1:34" ht="24" customHeight="1" thickBot="1" x14ac:dyDescent="0.2">
      <c r="A28" s="192"/>
      <c r="B28" s="1238" t="s">
        <v>385</v>
      </c>
      <c r="C28" s="1238"/>
      <c r="D28" s="1251" t="s">
        <v>439</v>
      </c>
      <c r="E28" s="1251"/>
      <c r="F28" s="1251"/>
      <c r="G28" s="1251"/>
      <c r="H28" s="1251" t="s">
        <v>385</v>
      </c>
      <c r="I28" s="1251"/>
      <c r="J28" s="1251" t="s">
        <v>439</v>
      </c>
      <c r="K28" s="1251"/>
      <c r="L28" s="1251"/>
      <c r="M28" s="1251"/>
    </row>
    <row r="29" spans="1:34" ht="24" customHeight="1" thickTop="1" x14ac:dyDescent="0.15">
      <c r="A29" s="192"/>
      <c r="B29" s="1205"/>
      <c r="C29" s="1206"/>
      <c r="D29" s="1252" t="s">
        <v>440</v>
      </c>
      <c r="E29" s="1252"/>
      <c r="F29" s="1252"/>
      <c r="G29" s="1252"/>
      <c r="H29" s="1215"/>
      <c r="I29" s="1215"/>
      <c r="J29" s="1239" t="s">
        <v>441</v>
      </c>
      <c r="K29" s="1239"/>
      <c r="L29" s="1239"/>
      <c r="M29" s="1239"/>
    </row>
    <row r="30" spans="1:34" ht="23.85" customHeight="1" x14ac:dyDescent="0.15">
      <c r="A30" s="192"/>
      <c r="B30" s="1215"/>
      <c r="C30" s="1215"/>
      <c r="D30" s="1240" t="s">
        <v>442</v>
      </c>
      <c r="E30" s="1240"/>
      <c r="F30" s="1240"/>
      <c r="G30" s="1240"/>
      <c r="H30" s="1215"/>
      <c r="I30" s="1215"/>
      <c r="J30" s="1226" t="s">
        <v>443</v>
      </c>
      <c r="K30" s="1226"/>
      <c r="L30" s="1226"/>
      <c r="M30" s="1226"/>
    </row>
    <row r="31" spans="1:34" ht="23.85" customHeight="1" x14ac:dyDescent="0.15">
      <c r="A31" s="192"/>
      <c r="B31" s="1215"/>
      <c r="C31" s="1215"/>
      <c r="D31" s="1240" t="s">
        <v>444</v>
      </c>
      <c r="E31" s="1240"/>
      <c r="F31" s="1240"/>
      <c r="G31" s="1240"/>
      <c r="H31" s="1215"/>
      <c r="I31" s="1215"/>
      <c r="J31" s="1226" t="s">
        <v>445</v>
      </c>
      <c r="K31" s="1226"/>
      <c r="L31" s="1226"/>
      <c r="M31" s="1226"/>
    </row>
    <row r="32" spans="1:34" ht="24" customHeight="1" x14ac:dyDescent="0.15">
      <c r="A32" s="192"/>
      <c r="B32" s="1215"/>
      <c r="C32" s="1215"/>
      <c r="D32" s="1240" t="s">
        <v>446</v>
      </c>
      <c r="E32" s="1240"/>
      <c r="F32" s="1240"/>
      <c r="G32" s="1240"/>
      <c r="H32" s="1215"/>
      <c r="I32" s="1215"/>
      <c r="J32" s="1226" t="s">
        <v>447</v>
      </c>
      <c r="K32" s="1226"/>
      <c r="L32" s="1226"/>
      <c r="M32" s="1226"/>
    </row>
    <row r="33" spans="1:34" ht="24" customHeight="1" x14ac:dyDescent="0.15">
      <c r="A33" s="192"/>
      <c r="B33" s="1215"/>
      <c r="C33" s="1215"/>
      <c r="D33" s="1240" t="s">
        <v>448</v>
      </c>
      <c r="E33" s="1240"/>
      <c r="F33" s="1240"/>
      <c r="G33" s="1240"/>
      <c r="H33" s="1211"/>
      <c r="I33" s="1212"/>
      <c r="J33" s="1286" t="s">
        <v>589</v>
      </c>
      <c r="K33" s="1287"/>
      <c r="L33" s="1287"/>
      <c r="M33" s="1288"/>
    </row>
    <row r="34" spans="1:34" ht="24" customHeight="1" x14ac:dyDescent="0.15">
      <c r="A34" s="192"/>
      <c r="B34" s="1215"/>
      <c r="C34" s="1215"/>
      <c r="D34" s="1226" t="s">
        <v>449</v>
      </c>
      <c r="E34" s="1226"/>
      <c r="F34" s="1226"/>
      <c r="G34" s="1226"/>
      <c r="H34" s="1213"/>
      <c r="I34" s="1214"/>
      <c r="J34" s="1289"/>
      <c r="K34" s="1290"/>
      <c r="L34" s="1290"/>
      <c r="M34" s="1291"/>
    </row>
    <row r="35" spans="1:34" ht="20.100000000000001" customHeight="1" x14ac:dyDescent="0.15">
      <c r="A35" s="192"/>
      <c r="B35" s="198"/>
      <c r="C35" s="198"/>
      <c r="D35" s="198"/>
      <c r="E35" s="198"/>
      <c r="F35" s="198"/>
      <c r="G35" s="198"/>
      <c r="H35" s="198"/>
      <c r="I35" s="198"/>
      <c r="J35" s="198"/>
      <c r="K35" s="198"/>
      <c r="L35" s="198"/>
      <c r="M35" s="198"/>
      <c r="N35" s="198"/>
      <c r="O35" s="186"/>
      <c r="P35" s="186"/>
      <c r="Q35" s="186"/>
      <c r="X35" s="186"/>
      <c r="Y35" s="186"/>
      <c r="Z35" s="186"/>
      <c r="AA35" s="186"/>
      <c r="AB35" s="186"/>
      <c r="AC35" s="186"/>
      <c r="AD35" s="186"/>
      <c r="AE35" s="186"/>
      <c r="AF35" s="186"/>
      <c r="AG35" s="186"/>
      <c r="AH35" s="186"/>
    </row>
    <row r="36" spans="1:34" s="183" customFormat="1" ht="22.5" customHeight="1" x14ac:dyDescent="0.15">
      <c r="A36" s="188"/>
      <c r="B36" s="183" t="s">
        <v>450</v>
      </c>
      <c r="M36" s="184"/>
      <c r="N36" s="184"/>
      <c r="Q36" s="197"/>
    </row>
    <row r="37" spans="1:34" ht="24" customHeight="1" x14ac:dyDescent="0.15">
      <c r="A37" s="192"/>
      <c r="B37" s="1241" t="s">
        <v>411</v>
      </c>
      <c r="C37" s="1241"/>
      <c r="D37" s="1241"/>
      <c r="E37" s="1241"/>
      <c r="F37" s="1241"/>
      <c r="G37" s="1241"/>
      <c r="H37" s="1241"/>
      <c r="I37" s="1241"/>
      <c r="J37" s="1241"/>
      <c r="K37" s="1241"/>
      <c r="L37" s="1241"/>
      <c r="M37" s="1241"/>
      <c r="N37" s="1241"/>
    </row>
    <row r="38" spans="1:34" ht="24" customHeight="1" x14ac:dyDescent="0.15">
      <c r="A38" s="192"/>
      <c r="B38" s="1240" t="s">
        <v>346</v>
      </c>
      <c r="C38" s="1240"/>
      <c r="D38" s="1240"/>
      <c r="E38" s="1240"/>
      <c r="F38" s="1240"/>
      <c r="G38" s="1240"/>
      <c r="H38" s="201" t="s">
        <v>412</v>
      </c>
      <c r="I38" s="201" t="s">
        <v>413</v>
      </c>
      <c r="J38" s="201" t="s">
        <v>414</v>
      </c>
      <c r="K38" s="201" t="s">
        <v>415</v>
      </c>
      <c r="L38" s="201" t="s">
        <v>416</v>
      </c>
      <c r="M38" s="201" t="s">
        <v>417</v>
      </c>
      <c r="N38" s="201" t="s">
        <v>418</v>
      </c>
    </row>
    <row r="39" spans="1:34" ht="23.85" customHeight="1" x14ac:dyDescent="0.15">
      <c r="A39" s="192"/>
      <c r="B39" s="1241" t="s">
        <v>451</v>
      </c>
      <c r="C39" s="1241"/>
      <c r="D39" s="1241"/>
      <c r="E39" s="1241"/>
      <c r="F39" s="1241"/>
      <c r="G39" s="1241"/>
      <c r="H39" s="292"/>
      <c r="I39" s="292"/>
      <c r="J39" s="292"/>
      <c r="K39" s="292"/>
      <c r="L39" s="292"/>
      <c r="M39" s="292"/>
      <c r="N39" s="292"/>
    </row>
    <row r="40" spans="1:34" ht="24" customHeight="1" x14ac:dyDescent="0.15">
      <c r="A40" s="192"/>
      <c r="B40" s="1241" t="s">
        <v>452</v>
      </c>
      <c r="C40" s="1241"/>
      <c r="D40" s="1241"/>
      <c r="E40" s="1241"/>
      <c r="F40" s="1241"/>
      <c r="G40" s="1241"/>
      <c r="H40" s="292"/>
      <c r="I40" s="292"/>
      <c r="J40" s="292"/>
      <c r="K40" s="292"/>
      <c r="L40" s="292"/>
      <c r="M40" s="292"/>
      <c r="N40" s="292"/>
    </row>
    <row r="41" spans="1:34" ht="36.4" customHeight="1" x14ac:dyDescent="0.15">
      <c r="A41" s="192"/>
      <c r="B41" s="1241" t="s">
        <v>453</v>
      </c>
      <c r="C41" s="1241"/>
      <c r="D41" s="1241"/>
      <c r="E41" s="1241"/>
      <c r="F41" s="1241"/>
      <c r="G41" s="1241"/>
      <c r="H41" s="292"/>
      <c r="I41" s="292"/>
      <c r="J41" s="292"/>
      <c r="K41" s="292"/>
      <c r="L41" s="292"/>
      <c r="M41" s="292"/>
      <c r="N41" s="292"/>
    </row>
    <row r="42" spans="1:34" ht="24" customHeight="1" x14ac:dyDescent="0.15">
      <c r="A42" s="192"/>
      <c r="B42" s="1241" t="s">
        <v>454</v>
      </c>
      <c r="C42" s="1241"/>
      <c r="D42" s="1241"/>
      <c r="E42" s="1241"/>
      <c r="F42" s="1241"/>
      <c r="G42" s="1241"/>
      <c r="H42" s="300"/>
      <c r="I42" s="292"/>
      <c r="J42" s="292"/>
      <c r="K42" s="292"/>
      <c r="L42" s="292"/>
      <c r="M42" s="292"/>
      <c r="N42" s="300"/>
    </row>
    <row r="43" spans="1:34" ht="239.25" customHeight="1" x14ac:dyDescent="0.15">
      <c r="A43" s="192"/>
      <c r="B43" s="1284" t="s">
        <v>613</v>
      </c>
      <c r="C43" s="1284"/>
      <c r="D43" s="1284"/>
      <c r="E43" s="1284"/>
      <c r="F43" s="1284"/>
      <c r="G43" s="1284"/>
      <c r="H43" s="1284"/>
      <c r="I43" s="1284"/>
      <c r="J43" s="1284"/>
      <c r="K43" s="1284"/>
      <c r="L43" s="1284"/>
      <c r="M43" s="1284"/>
      <c r="N43" s="1284"/>
    </row>
    <row r="44" spans="1:34" ht="20.100000000000001" customHeight="1" x14ac:dyDescent="0.15"/>
    <row r="45" spans="1:34" s="183" customFormat="1" ht="22.5" customHeight="1" x14ac:dyDescent="0.15">
      <c r="A45" s="188"/>
      <c r="B45" s="183" t="s">
        <v>455</v>
      </c>
      <c r="M45" s="197"/>
    </row>
    <row r="46" spans="1:34" ht="24" customHeight="1" thickBot="1" x14ac:dyDescent="0.2">
      <c r="A46" s="192"/>
      <c r="B46" s="1238" t="s">
        <v>456</v>
      </c>
      <c r="C46" s="1238"/>
      <c r="D46" s="1238" t="s">
        <v>457</v>
      </c>
      <c r="E46" s="1238"/>
      <c r="F46" s="1238"/>
      <c r="G46" s="1238" t="s">
        <v>458</v>
      </c>
      <c r="H46" s="1238"/>
      <c r="I46" s="1238"/>
      <c r="J46" s="1238" t="s">
        <v>459</v>
      </c>
      <c r="K46" s="1238"/>
      <c r="L46" s="1238"/>
    </row>
    <row r="47" spans="1:34" ht="23.1" customHeight="1" thickTop="1" x14ac:dyDescent="0.15">
      <c r="A47" s="192"/>
      <c r="B47" s="1252" t="s">
        <v>460</v>
      </c>
      <c r="C47" s="1252"/>
      <c r="D47" s="1266">
        <f>'基礎・体制整備（別紙1-1）'!K22</f>
        <v>0</v>
      </c>
      <c r="E47" s="1266"/>
      <c r="F47" s="1266"/>
      <c r="G47" s="1285"/>
      <c r="H47" s="1285"/>
      <c r="I47" s="1285"/>
      <c r="J47" s="208" t="s">
        <v>507</v>
      </c>
      <c r="K47" s="301"/>
      <c r="L47" s="210" t="s">
        <v>59</v>
      </c>
    </row>
    <row r="48" spans="1:34" ht="23.1" customHeight="1" x14ac:dyDescent="0.15">
      <c r="A48" s="192"/>
      <c r="B48" s="1240" t="s">
        <v>461</v>
      </c>
      <c r="C48" s="1240"/>
      <c r="D48" s="1266">
        <f>'基礎・体制整備（別紙1-1）'!K23</f>
        <v>0</v>
      </c>
      <c r="E48" s="1266"/>
      <c r="F48" s="1266"/>
      <c r="G48" s="1223"/>
      <c r="H48" s="1223"/>
      <c r="I48" s="1223"/>
      <c r="J48" s="209" t="s">
        <v>507</v>
      </c>
      <c r="K48" s="302"/>
      <c r="L48" s="211" t="s">
        <v>59</v>
      </c>
    </row>
    <row r="49" spans="1:13" ht="23.1" customHeight="1" x14ac:dyDescent="0.15">
      <c r="A49" s="192"/>
      <c r="B49" s="1240" t="s">
        <v>462</v>
      </c>
      <c r="C49" s="1240"/>
      <c r="D49" s="1266">
        <f>'基礎・体制整備（別紙1-1）'!K24</f>
        <v>0</v>
      </c>
      <c r="E49" s="1266"/>
      <c r="F49" s="1266"/>
      <c r="G49" s="1223"/>
      <c r="H49" s="1223"/>
      <c r="I49" s="1223"/>
      <c r="J49" s="209" t="s">
        <v>507</v>
      </c>
      <c r="K49" s="302"/>
      <c r="L49" s="211" t="s">
        <v>59</v>
      </c>
    </row>
    <row r="50" spans="1:13" ht="23.1" customHeight="1" x14ac:dyDescent="0.15">
      <c r="B50" s="1240" t="s">
        <v>463</v>
      </c>
      <c r="C50" s="1240"/>
      <c r="D50" s="1266">
        <f>'基礎・体制整備（別紙1-1）'!K25</f>
        <v>0</v>
      </c>
      <c r="E50" s="1266"/>
      <c r="F50" s="1266"/>
      <c r="G50" s="1223"/>
      <c r="H50" s="1223"/>
      <c r="I50" s="1223"/>
      <c r="J50" s="209" t="s">
        <v>507</v>
      </c>
      <c r="K50" s="302"/>
      <c r="L50" s="211" t="s">
        <v>59</v>
      </c>
    </row>
    <row r="51" spans="1:13" ht="23.1" customHeight="1" x14ac:dyDescent="0.15">
      <c r="B51" s="1240" t="s">
        <v>464</v>
      </c>
      <c r="C51" s="1240"/>
      <c r="D51" s="1266">
        <f>'基礎・体制整備（別紙1-1）'!K26</f>
        <v>0</v>
      </c>
      <c r="E51" s="1266"/>
      <c r="F51" s="1266"/>
      <c r="G51" s="1223"/>
      <c r="H51" s="1223"/>
      <c r="I51" s="1223"/>
      <c r="J51" s="209" t="s">
        <v>507</v>
      </c>
      <c r="K51" s="302"/>
      <c r="L51" s="211" t="s">
        <v>59</v>
      </c>
    </row>
    <row r="52" spans="1:13" ht="23.1" customHeight="1" x14ac:dyDescent="0.15">
      <c r="B52" s="1240" t="s">
        <v>465</v>
      </c>
      <c r="C52" s="1240"/>
      <c r="D52" s="1266">
        <f>'基礎・体制整備（別紙1-1）'!K27</f>
        <v>0</v>
      </c>
      <c r="E52" s="1266"/>
      <c r="F52" s="1266"/>
      <c r="G52" s="1223"/>
      <c r="H52" s="1223"/>
      <c r="I52" s="1223"/>
      <c r="J52" s="209" t="s">
        <v>507</v>
      </c>
      <c r="K52" s="302"/>
      <c r="L52" s="211" t="s">
        <v>59</v>
      </c>
    </row>
    <row r="53" spans="1:13" ht="57" customHeight="1" x14ac:dyDescent="0.15">
      <c r="B53" s="1204" t="s">
        <v>466</v>
      </c>
      <c r="C53" s="1204"/>
      <c r="D53" s="1204"/>
      <c r="E53" s="1204"/>
      <c r="F53" s="1204"/>
      <c r="G53" s="1204"/>
      <c r="H53" s="1204"/>
      <c r="I53" s="1204"/>
      <c r="J53" s="1204"/>
      <c r="K53" s="1204"/>
      <c r="L53" s="1204"/>
    </row>
    <row r="54" spans="1:13" ht="20.100000000000001" customHeight="1" x14ac:dyDescent="0.15"/>
    <row r="55" spans="1:13" s="183" customFormat="1" ht="22.5" customHeight="1" x14ac:dyDescent="0.15">
      <c r="A55" s="188"/>
      <c r="B55" s="183" t="s">
        <v>467</v>
      </c>
      <c r="M55" s="197"/>
    </row>
    <row r="56" spans="1:13" ht="119.65" customHeight="1" x14ac:dyDescent="0.15">
      <c r="A56" s="192"/>
      <c r="B56" s="1228" t="s">
        <v>615</v>
      </c>
      <c r="C56" s="1229"/>
      <c r="D56" s="1229"/>
      <c r="E56" s="1229"/>
      <c r="F56" s="1229"/>
      <c r="G56" s="1229"/>
      <c r="H56" s="1229"/>
      <c r="I56" s="1229"/>
      <c r="J56" s="1229"/>
      <c r="K56" s="1229"/>
      <c r="L56" s="1230"/>
    </row>
    <row r="57" spans="1:13" ht="238.5" customHeight="1" x14ac:dyDescent="0.15">
      <c r="A57" s="192"/>
      <c r="B57" s="1281" t="s">
        <v>614</v>
      </c>
      <c r="C57" s="1282"/>
      <c r="D57" s="1282"/>
      <c r="E57" s="1282"/>
      <c r="F57" s="1282"/>
      <c r="G57" s="1282"/>
      <c r="H57" s="1282"/>
      <c r="I57" s="1282"/>
      <c r="J57" s="1282"/>
      <c r="K57" s="1282"/>
      <c r="L57" s="1283"/>
    </row>
    <row r="58" spans="1:13" ht="20.100000000000001" customHeight="1" x14ac:dyDescent="0.15"/>
  </sheetData>
  <mergeCells count="108">
    <mergeCell ref="B3:N3"/>
    <mergeCell ref="B6:M6"/>
    <mergeCell ref="B9:E10"/>
    <mergeCell ref="F9:G10"/>
    <mergeCell ref="H9:K9"/>
    <mergeCell ref="H10:I10"/>
    <mergeCell ref="J10:K10"/>
    <mergeCell ref="B13:E13"/>
    <mergeCell ref="F13:G13"/>
    <mergeCell ref="H13:I13"/>
    <mergeCell ref="J13:K13"/>
    <mergeCell ref="B14:E14"/>
    <mergeCell ref="F14:G14"/>
    <mergeCell ref="H14:I14"/>
    <mergeCell ref="J14:K14"/>
    <mergeCell ref="B15:E15"/>
    <mergeCell ref="F15:G15"/>
    <mergeCell ref="H15:I15"/>
    <mergeCell ref="J15:K15"/>
    <mergeCell ref="B11:E11"/>
    <mergeCell ref="F11:G11"/>
    <mergeCell ref="H11:I11"/>
    <mergeCell ref="J11:K11"/>
    <mergeCell ref="B12:E12"/>
    <mergeCell ref="F12:G12"/>
    <mergeCell ref="H12:I12"/>
    <mergeCell ref="J12:K12"/>
    <mergeCell ref="B16:K16"/>
    <mergeCell ref="B19:C19"/>
    <mergeCell ref="D19:G19"/>
    <mergeCell ref="H19:I19"/>
    <mergeCell ref="J19:M19"/>
    <mergeCell ref="B20:C20"/>
    <mergeCell ref="D20:G20"/>
    <mergeCell ref="H20:I20"/>
    <mergeCell ref="J20:M20"/>
    <mergeCell ref="B24:M24"/>
    <mergeCell ref="B25:M25"/>
    <mergeCell ref="B28:C28"/>
    <mergeCell ref="D28:G28"/>
    <mergeCell ref="H28:I28"/>
    <mergeCell ref="J28:M28"/>
    <mergeCell ref="B21:C21"/>
    <mergeCell ref="D21:G21"/>
    <mergeCell ref="H21:I21"/>
    <mergeCell ref="J21:M21"/>
    <mergeCell ref="B22:C22"/>
    <mergeCell ref="D22:G22"/>
    <mergeCell ref="H22:I23"/>
    <mergeCell ref="B23:C23"/>
    <mergeCell ref="D23:G23"/>
    <mergeCell ref="J22:M22"/>
    <mergeCell ref="J23:M23"/>
    <mergeCell ref="B31:C31"/>
    <mergeCell ref="D31:G31"/>
    <mergeCell ref="H31:I31"/>
    <mergeCell ref="J31:M31"/>
    <mergeCell ref="B32:C32"/>
    <mergeCell ref="D32:G32"/>
    <mergeCell ref="H32:I32"/>
    <mergeCell ref="J32:M32"/>
    <mergeCell ref="B29:C29"/>
    <mergeCell ref="D29:G29"/>
    <mergeCell ref="H29:I29"/>
    <mergeCell ref="J29:M29"/>
    <mergeCell ref="B30:C30"/>
    <mergeCell ref="D30:G30"/>
    <mergeCell ref="H30:I30"/>
    <mergeCell ref="J30:M30"/>
    <mergeCell ref="B37:N37"/>
    <mergeCell ref="B38:G38"/>
    <mergeCell ref="B39:G39"/>
    <mergeCell ref="B40:G40"/>
    <mergeCell ref="B41:G41"/>
    <mergeCell ref="B42:G42"/>
    <mergeCell ref="B33:C33"/>
    <mergeCell ref="D33:G33"/>
    <mergeCell ref="H33:I34"/>
    <mergeCell ref="B34:C34"/>
    <mergeCell ref="D34:G34"/>
    <mergeCell ref="J33:M33"/>
    <mergeCell ref="J34:M34"/>
    <mergeCell ref="B48:C48"/>
    <mergeCell ref="D48:F48"/>
    <mergeCell ref="G48:I48"/>
    <mergeCell ref="B49:C49"/>
    <mergeCell ref="D49:F49"/>
    <mergeCell ref="G49:I49"/>
    <mergeCell ref="B43:N43"/>
    <mergeCell ref="B46:C46"/>
    <mergeCell ref="D46:F46"/>
    <mergeCell ref="G46:I46"/>
    <mergeCell ref="J46:L46"/>
    <mergeCell ref="B47:C47"/>
    <mergeCell ref="D47:F47"/>
    <mergeCell ref="G47:I47"/>
    <mergeCell ref="B57:L57"/>
    <mergeCell ref="B52:C52"/>
    <mergeCell ref="D52:F52"/>
    <mergeCell ref="G52:I52"/>
    <mergeCell ref="B53:L53"/>
    <mergeCell ref="B56:L56"/>
    <mergeCell ref="B50:C50"/>
    <mergeCell ref="D50:F50"/>
    <mergeCell ref="G50:I50"/>
    <mergeCell ref="B51:C51"/>
    <mergeCell ref="D51:F51"/>
    <mergeCell ref="G51:I51"/>
  </mergeCells>
  <phoneticPr fontId="3"/>
  <dataValidations count="1">
    <dataValidation type="list" allowBlank="1" showInputMessage="1" showErrorMessage="1" prompt="該当する場合「○」を記載" sqref="I42:M42 B20:C23 H20:I23 C30:C34 B29:B34 H29:I34 H39:N41 H12:K14" xr:uid="{BE07CF67-9FFB-4F10-A046-CE7152E2D16F}">
      <formula1>"　,○,"</formula1>
    </dataValidation>
  </dataValidations>
  <printOptions horizontalCentered="1"/>
  <pageMargins left="0.59055118110236227" right="0.31496062992125984" top="0.55118110236220474" bottom="0.15748031496062992" header="0.31496062992125984" footer="0.31496062992125984"/>
  <pageSetup paperSize="9" scale="73" fitToHeight="0" orientation="portrait" r:id="rId1"/>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42592-7A1D-41A8-BA83-F0D23CD0EA1A}">
  <sheetPr>
    <tabColor rgb="FFFFFF00"/>
    <pageSetUpPr fitToPage="1"/>
  </sheetPr>
  <dimension ref="A2:AH45"/>
  <sheetViews>
    <sheetView view="pageBreakPreview" zoomScaleNormal="100" zoomScaleSheetLayoutView="100" workbookViewId="0">
      <selection activeCell="G23" sqref="G23:J23"/>
    </sheetView>
  </sheetViews>
  <sheetFormatPr defaultColWidth="4.125" defaultRowHeight="18" customHeight="1" x14ac:dyDescent="0.15"/>
  <cols>
    <col min="1" max="1" width="1.875" style="288" customWidth="1"/>
    <col min="2" max="14" width="9.625" style="288" customWidth="1"/>
    <col min="15" max="15" width="2.625" style="288" customWidth="1"/>
    <col min="16" max="16" width="5.875" style="288" customWidth="1"/>
    <col min="17" max="122" width="4.625" style="288" customWidth="1"/>
    <col min="123" max="255" width="8.625" style="288" customWidth="1"/>
    <col min="256" max="16384" width="4.125" style="288"/>
  </cols>
  <sheetData>
    <row r="2" spans="1:34" ht="19.7" customHeight="1" x14ac:dyDescent="0.15">
      <c r="A2" s="303" t="s">
        <v>468</v>
      </c>
      <c r="B2" s="304"/>
      <c r="C2" s="304"/>
      <c r="D2" s="304"/>
      <c r="E2" s="304"/>
      <c r="F2" s="304"/>
      <c r="G2" s="304"/>
      <c r="H2" s="304"/>
      <c r="I2" s="304"/>
    </row>
    <row r="3" spans="1:34" ht="23.25" customHeight="1" x14ac:dyDescent="0.15">
      <c r="A3" s="305"/>
      <c r="B3" s="1310" t="s">
        <v>469</v>
      </c>
      <c r="C3" s="1310"/>
      <c r="D3" s="1310"/>
      <c r="E3" s="1310"/>
      <c r="F3" s="1310"/>
      <c r="G3" s="1310"/>
      <c r="H3" s="1310"/>
      <c r="I3" s="1310"/>
      <c r="J3" s="1310"/>
      <c r="K3" s="1310"/>
      <c r="L3" s="1310"/>
      <c r="M3" s="1310"/>
      <c r="N3" s="1310"/>
      <c r="O3" s="289"/>
      <c r="P3" s="289"/>
      <c r="Q3" s="289"/>
      <c r="R3" s="289"/>
      <c r="S3" s="289"/>
      <c r="T3" s="289"/>
      <c r="U3" s="289"/>
      <c r="V3" s="289"/>
      <c r="W3" s="289"/>
      <c r="X3" s="289"/>
      <c r="Y3" s="289"/>
      <c r="Z3" s="289"/>
      <c r="AA3" s="289"/>
      <c r="AB3" s="289"/>
      <c r="AC3" s="289"/>
      <c r="AD3" s="289"/>
      <c r="AE3" s="289"/>
      <c r="AF3" s="289"/>
      <c r="AG3" s="289"/>
      <c r="AH3" s="289"/>
    </row>
    <row r="4" spans="1:34" ht="20.100000000000001" customHeight="1" x14ac:dyDescent="0.15">
      <c r="A4" s="305"/>
      <c r="B4" s="282"/>
      <c r="C4" s="282"/>
      <c r="D4" s="283"/>
      <c r="E4" s="283"/>
      <c r="F4" s="283"/>
      <c r="G4" s="283"/>
      <c r="H4" s="284"/>
      <c r="I4" s="284"/>
      <c r="J4" s="283"/>
      <c r="K4" s="283"/>
      <c r="L4" s="283"/>
      <c r="M4" s="285"/>
    </row>
    <row r="5" spans="1:34" ht="20.25" customHeight="1" x14ac:dyDescent="0.15">
      <c r="A5" s="303"/>
      <c r="B5" s="286" t="s">
        <v>470</v>
      </c>
      <c r="C5" s="286"/>
      <c r="F5" s="306"/>
      <c r="G5" s="306"/>
      <c r="H5" s="307"/>
      <c r="I5" s="307"/>
    </row>
    <row r="6" spans="1:34" ht="20.100000000000001" customHeight="1" x14ac:dyDescent="0.15">
      <c r="A6" s="305"/>
      <c r="B6" s="1313" t="s">
        <v>471</v>
      </c>
      <c r="C6" s="1313"/>
      <c r="D6" s="1313"/>
      <c r="E6" s="1313"/>
      <c r="F6" s="1313"/>
      <c r="G6" s="1313"/>
      <c r="H6" s="284"/>
      <c r="I6" s="284"/>
      <c r="J6" s="283"/>
      <c r="K6" s="283"/>
      <c r="L6" s="283"/>
      <c r="M6" s="285"/>
    </row>
    <row r="7" spans="1:34" s="286" customFormat="1" ht="22.5" customHeight="1" x14ac:dyDescent="0.15">
      <c r="A7" s="303"/>
      <c r="B7" s="286" t="s">
        <v>472</v>
      </c>
      <c r="M7" s="287"/>
      <c r="N7" s="287"/>
      <c r="Q7" s="308"/>
    </row>
    <row r="8" spans="1:34" ht="24" customHeight="1" thickBot="1" x14ac:dyDescent="0.2">
      <c r="A8" s="305"/>
      <c r="B8" s="1314" t="s">
        <v>473</v>
      </c>
      <c r="C8" s="1314"/>
      <c r="D8" s="1314"/>
      <c r="E8" s="1314"/>
      <c r="F8" s="1315" t="s">
        <v>474</v>
      </c>
      <c r="G8" s="1315"/>
      <c r="H8" s="1315"/>
      <c r="I8" s="1315"/>
      <c r="J8" s="1315"/>
      <c r="K8" s="1315"/>
    </row>
    <row r="9" spans="1:34" ht="25.15" customHeight="1" thickTop="1" x14ac:dyDescent="0.15">
      <c r="A9" s="305"/>
      <c r="B9" s="1316" t="s">
        <v>475</v>
      </c>
      <c r="C9" s="1316"/>
      <c r="D9" s="1316"/>
      <c r="E9" s="1316"/>
      <c r="F9" s="1285"/>
      <c r="G9" s="1285"/>
      <c r="H9" s="1285"/>
      <c r="I9" s="1285"/>
      <c r="J9" s="1285"/>
      <c r="K9" s="1285"/>
    </row>
    <row r="10" spans="1:34" ht="25.15" customHeight="1" x14ac:dyDescent="0.15">
      <c r="A10" s="305"/>
      <c r="B10" s="1284"/>
      <c r="C10" s="1284"/>
      <c r="D10" s="1284"/>
      <c r="E10" s="1284"/>
      <c r="F10" s="1223"/>
      <c r="G10" s="1223"/>
      <c r="H10" s="1223"/>
      <c r="I10" s="1223"/>
      <c r="J10" s="1223"/>
      <c r="K10" s="1223"/>
    </row>
    <row r="11" spans="1:34" ht="25.15" customHeight="1" x14ac:dyDescent="0.15">
      <c r="A11" s="305"/>
      <c r="B11" s="1284"/>
      <c r="C11" s="1284"/>
      <c r="D11" s="1284"/>
      <c r="E11" s="1284"/>
      <c r="F11" s="1223"/>
      <c r="G11" s="1223"/>
      <c r="H11" s="1223"/>
      <c r="I11" s="1223"/>
      <c r="J11" s="1223"/>
      <c r="K11" s="1223"/>
    </row>
    <row r="12" spans="1:34" ht="25.15" customHeight="1" x14ac:dyDescent="0.15">
      <c r="A12" s="305"/>
      <c r="B12" s="1284"/>
      <c r="C12" s="1284"/>
      <c r="D12" s="1284"/>
      <c r="E12" s="1284"/>
      <c r="F12" s="1223"/>
      <c r="G12" s="1223"/>
      <c r="H12" s="1223"/>
      <c r="I12" s="1223"/>
      <c r="J12" s="1223"/>
      <c r="K12" s="1223"/>
    </row>
    <row r="13" spans="1:34" ht="25.15" customHeight="1" x14ac:dyDescent="0.15">
      <c r="A13" s="305"/>
      <c r="B13" s="1284" t="s">
        <v>476</v>
      </c>
      <c r="C13" s="1284"/>
      <c r="D13" s="1284"/>
      <c r="E13" s="1284"/>
      <c r="F13" s="1223"/>
      <c r="G13" s="1223"/>
      <c r="H13" s="1223"/>
      <c r="I13" s="1223"/>
      <c r="J13" s="1223"/>
      <c r="K13" s="1223"/>
    </row>
    <row r="14" spans="1:34" ht="25.15" customHeight="1" x14ac:dyDescent="0.15">
      <c r="A14" s="305"/>
      <c r="B14" s="1284"/>
      <c r="C14" s="1284"/>
      <c r="D14" s="1284"/>
      <c r="E14" s="1284"/>
      <c r="F14" s="1223"/>
      <c r="G14" s="1223"/>
      <c r="H14" s="1223"/>
      <c r="I14" s="1223"/>
      <c r="J14" s="1223"/>
      <c r="K14" s="1223"/>
    </row>
    <row r="15" spans="1:34" ht="25.15" customHeight="1" x14ac:dyDescent="0.15">
      <c r="A15" s="305"/>
      <c r="B15" s="1284"/>
      <c r="C15" s="1284"/>
      <c r="D15" s="1284"/>
      <c r="E15" s="1284"/>
      <c r="F15" s="1223"/>
      <c r="G15" s="1223"/>
      <c r="H15" s="1223"/>
      <c r="I15" s="1223"/>
      <c r="J15" s="1223"/>
      <c r="K15" s="1223"/>
    </row>
    <row r="16" spans="1:34" ht="25.15" customHeight="1" x14ac:dyDescent="0.15">
      <c r="A16" s="305"/>
      <c r="B16" s="1284"/>
      <c r="C16" s="1284"/>
      <c r="D16" s="1284"/>
      <c r="E16" s="1284"/>
      <c r="F16" s="1223"/>
      <c r="G16" s="1223"/>
      <c r="H16" s="1223"/>
      <c r="I16" s="1223"/>
      <c r="J16" s="1223"/>
      <c r="K16" s="1223"/>
    </row>
    <row r="17" spans="1:34" ht="62.1" customHeight="1" x14ac:dyDescent="0.15">
      <c r="A17" s="305"/>
      <c r="B17" s="1310" t="s">
        <v>477</v>
      </c>
      <c r="C17" s="1310"/>
      <c r="D17" s="1310"/>
      <c r="E17" s="1310"/>
      <c r="F17" s="1310"/>
      <c r="G17" s="1310"/>
      <c r="H17" s="1310"/>
      <c r="I17" s="1310"/>
      <c r="J17" s="1310"/>
      <c r="K17" s="1310"/>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row>
    <row r="18" spans="1:34" ht="20.100000000000001" customHeight="1" x14ac:dyDescent="0.15">
      <c r="A18" s="305"/>
      <c r="B18" s="290"/>
      <c r="C18" s="290"/>
      <c r="D18" s="290"/>
      <c r="E18" s="290"/>
      <c r="F18" s="290"/>
      <c r="G18" s="290"/>
      <c r="H18" s="290"/>
      <c r="I18" s="290"/>
      <c r="J18" s="290"/>
      <c r="K18" s="290"/>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row>
    <row r="19" spans="1:34" s="286" customFormat="1" ht="22.5" customHeight="1" x14ac:dyDescent="0.15">
      <c r="A19" s="303"/>
      <c r="B19" s="286" t="s">
        <v>478</v>
      </c>
      <c r="M19" s="287"/>
      <c r="N19" s="287"/>
      <c r="Q19" s="308"/>
    </row>
    <row r="20" spans="1:34" ht="24" customHeight="1" thickBot="1" x14ac:dyDescent="0.2">
      <c r="A20" s="305"/>
      <c r="B20" s="1216" t="s">
        <v>479</v>
      </c>
      <c r="C20" s="1216"/>
      <c r="D20" s="1216"/>
      <c r="E20" s="1216"/>
      <c r="F20" s="1216"/>
      <c r="G20" s="1308" t="s">
        <v>480</v>
      </c>
      <c r="H20" s="1308"/>
      <c r="I20" s="1308"/>
      <c r="J20" s="1308"/>
    </row>
    <row r="21" spans="1:34" ht="25.15" customHeight="1" thickTop="1" x14ac:dyDescent="0.15">
      <c r="A21" s="305"/>
      <c r="B21" s="1209" t="s">
        <v>475</v>
      </c>
      <c r="C21" s="1209"/>
      <c r="D21" s="1209"/>
      <c r="E21" s="1209"/>
      <c r="F21" s="1209"/>
      <c r="G21" s="1311"/>
      <c r="H21" s="1311"/>
      <c r="I21" s="1311"/>
      <c r="J21" s="1311"/>
    </row>
    <row r="22" spans="1:34" ht="25.15" customHeight="1" x14ac:dyDescent="0.15">
      <c r="A22" s="305"/>
      <c r="B22" s="1210" t="s">
        <v>481</v>
      </c>
      <c r="C22" s="1210"/>
      <c r="D22" s="1210"/>
      <c r="E22" s="1210"/>
      <c r="F22" s="1210"/>
      <c r="G22" s="1312"/>
      <c r="H22" s="1312"/>
      <c r="I22" s="1312"/>
      <c r="J22" s="1312"/>
    </row>
    <row r="23" spans="1:34" ht="25.15" customHeight="1" x14ac:dyDescent="0.15">
      <c r="A23" s="305"/>
      <c r="B23" s="1210" t="s">
        <v>482</v>
      </c>
      <c r="C23" s="1210"/>
      <c r="D23" s="1210"/>
      <c r="E23" s="1210"/>
      <c r="F23" s="1210"/>
      <c r="G23" s="1309">
        <f>SUM(G21:J22)</f>
        <v>0</v>
      </c>
      <c r="H23" s="1309"/>
      <c r="I23" s="1309"/>
      <c r="J23" s="1309"/>
    </row>
    <row r="24" spans="1:34" ht="23.25" customHeight="1" x14ac:dyDescent="0.15">
      <c r="A24" s="305"/>
      <c r="B24" s="309" t="s">
        <v>498</v>
      </c>
      <c r="C24" s="309"/>
      <c r="D24" s="309"/>
      <c r="E24" s="309"/>
      <c r="F24" s="309"/>
      <c r="G24" s="309"/>
      <c r="H24" s="309"/>
      <c r="I24" s="309"/>
      <c r="J24" s="309"/>
      <c r="L24" s="310"/>
    </row>
    <row r="25" spans="1:34" ht="22.5" customHeight="1" x14ac:dyDescent="0.15">
      <c r="A25" s="305"/>
      <c r="B25" s="309" t="s">
        <v>496</v>
      </c>
      <c r="C25" s="311"/>
      <c r="D25" s="311"/>
      <c r="E25" s="312"/>
      <c r="F25" s="309" t="s">
        <v>500</v>
      </c>
      <c r="G25" s="309" t="s">
        <v>497</v>
      </c>
      <c r="H25" s="313"/>
      <c r="I25" s="313"/>
      <c r="J25" s="313"/>
    </row>
    <row r="26" spans="1:34" ht="13.5" customHeight="1" x14ac:dyDescent="0.15">
      <c r="A26" s="305"/>
      <c r="B26" s="309"/>
      <c r="C26" s="311"/>
      <c r="D26" s="311"/>
      <c r="E26" s="311"/>
      <c r="F26" s="309"/>
      <c r="G26" s="309"/>
      <c r="H26" s="313"/>
      <c r="I26" s="313"/>
      <c r="J26" s="313"/>
    </row>
    <row r="27" spans="1:34" ht="102" customHeight="1" x14ac:dyDescent="0.15">
      <c r="A27" s="305"/>
      <c r="B27" s="1310" t="s">
        <v>483</v>
      </c>
      <c r="C27" s="1310"/>
      <c r="D27" s="1310"/>
      <c r="E27" s="1310"/>
      <c r="F27" s="1310"/>
      <c r="G27" s="1310"/>
      <c r="H27" s="1310"/>
      <c r="I27" s="1310"/>
      <c r="J27" s="1310"/>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row>
    <row r="28" spans="1:34" ht="20.100000000000001" customHeight="1" x14ac:dyDescent="0.15">
      <c r="A28" s="305"/>
      <c r="B28" s="290"/>
      <c r="C28" s="290"/>
      <c r="D28" s="290"/>
      <c r="E28" s="290"/>
      <c r="F28" s="290"/>
      <c r="G28" s="290"/>
      <c r="H28" s="290"/>
      <c r="I28" s="290"/>
      <c r="J28" s="290"/>
      <c r="K28" s="290"/>
      <c r="L28" s="290"/>
      <c r="M28" s="290"/>
      <c r="N28" s="290"/>
      <c r="O28" s="289"/>
      <c r="P28" s="289"/>
      <c r="Q28" s="289"/>
      <c r="R28" s="289"/>
      <c r="S28" s="289"/>
      <c r="T28" s="289"/>
      <c r="U28" s="289"/>
      <c r="V28" s="289"/>
      <c r="W28" s="289"/>
      <c r="X28" s="289"/>
      <c r="Y28" s="289"/>
      <c r="Z28" s="289"/>
      <c r="AA28" s="289"/>
      <c r="AB28" s="289"/>
      <c r="AC28" s="289"/>
      <c r="AD28" s="289"/>
      <c r="AE28" s="289"/>
      <c r="AF28" s="289"/>
      <c r="AG28" s="289"/>
      <c r="AH28" s="289"/>
    </row>
    <row r="29" spans="1:34" s="286" customFormat="1" ht="22.5" customHeight="1" x14ac:dyDescent="0.15">
      <c r="A29" s="303"/>
      <c r="B29" s="286" t="s">
        <v>484</v>
      </c>
      <c r="M29" s="287"/>
      <c r="N29" s="287"/>
      <c r="Q29" s="308"/>
    </row>
    <row r="30" spans="1:34" ht="24" customHeight="1" thickBot="1" x14ac:dyDescent="0.2">
      <c r="A30" s="305"/>
      <c r="B30" s="1216" t="s">
        <v>385</v>
      </c>
      <c r="C30" s="1216"/>
      <c r="D30" s="1308"/>
      <c r="E30" s="1308"/>
      <c r="F30" s="1308"/>
      <c r="G30" s="1308"/>
      <c r="H30" s="1308" t="s">
        <v>385</v>
      </c>
      <c r="I30" s="1308"/>
      <c r="J30" s="1308"/>
      <c r="K30" s="1308"/>
      <c r="L30" s="1308"/>
      <c r="M30" s="1308"/>
    </row>
    <row r="31" spans="1:34" ht="23.85" customHeight="1" thickTop="1" x14ac:dyDescent="0.15">
      <c r="A31" s="305"/>
      <c r="B31" s="1205"/>
      <c r="C31" s="1206"/>
      <c r="D31" s="1265" t="s">
        <v>485</v>
      </c>
      <c r="E31" s="1265"/>
      <c r="F31" s="1265"/>
      <c r="G31" s="1265"/>
      <c r="H31" s="1215" t="s">
        <v>58</v>
      </c>
      <c r="I31" s="1215"/>
      <c r="J31" s="1266" t="s">
        <v>486</v>
      </c>
      <c r="K31" s="1266"/>
      <c r="L31" s="1266"/>
      <c r="M31" s="1266"/>
    </row>
    <row r="32" spans="1:34" ht="24" customHeight="1" x14ac:dyDescent="0.15">
      <c r="A32" s="305"/>
      <c r="B32" s="1215"/>
      <c r="C32" s="1215"/>
      <c r="D32" s="1264" t="s">
        <v>487</v>
      </c>
      <c r="E32" s="1264"/>
      <c r="F32" s="1264"/>
      <c r="G32" s="1264"/>
      <c r="H32" s="1211"/>
      <c r="I32" s="1212"/>
      <c r="J32" s="1302" t="s">
        <v>590</v>
      </c>
      <c r="K32" s="1303"/>
      <c r="L32" s="1303"/>
      <c r="M32" s="1304"/>
    </row>
    <row r="33" spans="1:34" ht="24" customHeight="1" x14ac:dyDescent="0.15">
      <c r="A33" s="305"/>
      <c r="B33" s="1215" t="s">
        <v>58</v>
      </c>
      <c r="C33" s="1215"/>
      <c r="D33" s="1264" t="s">
        <v>488</v>
      </c>
      <c r="E33" s="1264"/>
      <c r="F33" s="1264"/>
      <c r="G33" s="1264"/>
      <c r="H33" s="1213"/>
      <c r="I33" s="1214"/>
      <c r="J33" s="1289"/>
      <c r="K33" s="1290"/>
      <c r="L33" s="1290"/>
      <c r="M33" s="1291"/>
    </row>
    <row r="34" spans="1:34" ht="75.2" customHeight="1" x14ac:dyDescent="0.15">
      <c r="A34" s="305"/>
      <c r="B34" s="1284" t="s">
        <v>612</v>
      </c>
      <c r="C34" s="1284"/>
      <c r="D34" s="1284"/>
      <c r="E34" s="1284"/>
      <c r="F34" s="1284"/>
      <c r="G34" s="1284"/>
      <c r="H34" s="1284"/>
      <c r="I34" s="1284"/>
      <c r="J34" s="1284"/>
      <c r="K34" s="1284"/>
      <c r="L34" s="1284"/>
      <c r="M34" s="1284"/>
    </row>
    <row r="35" spans="1:34" ht="40.15" customHeight="1" x14ac:dyDescent="0.15">
      <c r="A35" s="305"/>
      <c r="B35" s="1225" t="s">
        <v>392</v>
      </c>
      <c r="C35" s="1225"/>
      <c r="D35" s="1225"/>
      <c r="E35" s="1225"/>
      <c r="F35" s="1225"/>
      <c r="G35" s="1225"/>
      <c r="H35" s="1225"/>
      <c r="I35" s="1225"/>
      <c r="J35" s="1225"/>
      <c r="K35" s="1225"/>
      <c r="L35" s="1225"/>
      <c r="M35" s="1225"/>
      <c r="N35" s="289"/>
      <c r="O35" s="289"/>
      <c r="P35" s="289"/>
      <c r="Q35" s="289"/>
      <c r="R35" s="289"/>
      <c r="S35" s="289"/>
      <c r="T35" s="289"/>
      <c r="U35" s="289"/>
      <c r="V35" s="289"/>
      <c r="W35" s="289"/>
      <c r="X35" s="289"/>
      <c r="Y35" s="289"/>
      <c r="Z35" s="289"/>
      <c r="AA35" s="289"/>
      <c r="AB35" s="289"/>
      <c r="AC35" s="289"/>
      <c r="AD35" s="289"/>
      <c r="AE35" s="289"/>
      <c r="AF35" s="289"/>
      <c r="AG35" s="289"/>
      <c r="AH35" s="289"/>
    </row>
    <row r="36" spans="1:34" ht="20.100000000000001" customHeight="1" x14ac:dyDescent="0.15">
      <c r="A36" s="305"/>
      <c r="B36" s="290"/>
      <c r="C36" s="290"/>
      <c r="D36" s="290"/>
      <c r="E36" s="290"/>
      <c r="F36" s="290"/>
      <c r="G36" s="290"/>
      <c r="H36" s="290"/>
      <c r="I36" s="290"/>
      <c r="J36" s="290"/>
      <c r="K36" s="290"/>
      <c r="L36" s="290"/>
      <c r="M36" s="290"/>
      <c r="N36" s="290"/>
      <c r="O36" s="289"/>
      <c r="P36" s="289"/>
      <c r="Q36" s="289"/>
      <c r="R36" s="289"/>
      <c r="S36" s="289"/>
      <c r="T36" s="289"/>
      <c r="U36" s="289"/>
      <c r="V36" s="289"/>
      <c r="W36" s="289"/>
      <c r="X36" s="289"/>
      <c r="Y36" s="289"/>
      <c r="Z36" s="289"/>
      <c r="AA36" s="289"/>
      <c r="AB36" s="289"/>
      <c r="AC36" s="289"/>
      <c r="AD36" s="289"/>
      <c r="AE36" s="289"/>
      <c r="AF36" s="289"/>
      <c r="AG36" s="289"/>
      <c r="AH36" s="289"/>
    </row>
    <row r="37" spans="1:34" s="286" customFormat="1" ht="22.5" customHeight="1" x14ac:dyDescent="0.15">
      <c r="A37" s="303"/>
      <c r="B37" s="286" t="s">
        <v>489</v>
      </c>
      <c r="M37" s="287"/>
      <c r="N37" s="287"/>
      <c r="Q37" s="308"/>
    </row>
    <row r="38" spans="1:34" ht="24" customHeight="1" thickBot="1" x14ac:dyDescent="0.2">
      <c r="A38" s="305"/>
      <c r="B38" s="1216" t="s">
        <v>385</v>
      </c>
      <c r="C38" s="1216"/>
      <c r="D38" s="1308" t="s">
        <v>490</v>
      </c>
      <c r="E38" s="1308"/>
      <c r="F38" s="1308"/>
      <c r="G38" s="1308"/>
      <c r="H38" s="1308" t="s">
        <v>385</v>
      </c>
      <c r="I38" s="1308"/>
      <c r="J38" s="1308" t="s">
        <v>490</v>
      </c>
      <c r="K38" s="1308"/>
      <c r="L38" s="1308"/>
      <c r="M38" s="1308"/>
    </row>
    <row r="39" spans="1:34" ht="24" customHeight="1" thickTop="1" x14ac:dyDescent="0.15">
      <c r="A39" s="305"/>
      <c r="B39" s="1205"/>
      <c r="C39" s="1206"/>
      <c r="D39" s="1265" t="s">
        <v>491</v>
      </c>
      <c r="E39" s="1265"/>
      <c r="F39" s="1265"/>
      <c r="G39" s="1265"/>
      <c r="H39" s="1215" t="s">
        <v>58</v>
      </c>
      <c r="I39" s="1215"/>
      <c r="J39" s="1266" t="s">
        <v>492</v>
      </c>
      <c r="K39" s="1266"/>
      <c r="L39" s="1266"/>
      <c r="M39" s="1266"/>
    </row>
    <row r="40" spans="1:34" ht="23.85" customHeight="1" x14ac:dyDescent="0.15">
      <c r="A40" s="305"/>
      <c r="B40" s="1215"/>
      <c r="C40" s="1215"/>
      <c r="D40" s="1264" t="s">
        <v>398</v>
      </c>
      <c r="E40" s="1264"/>
      <c r="F40" s="1264"/>
      <c r="G40" s="1264"/>
      <c r="H40" s="1215"/>
      <c r="I40" s="1215"/>
      <c r="J40" s="1224" t="s">
        <v>493</v>
      </c>
      <c r="K40" s="1224"/>
      <c r="L40" s="1224"/>
      <c r="M40" s="1224"/>
    </row>
    <row r="41" spans="1:34" ht="23.85" customHeight="1" x14ac:dyDescent="0.15">
      <c r="A41" s="305"/>
      <c r="B41" s="1215"/>
      <c r="C41" s="1215"/>
      <c r="D41" s="1264" t="s">
        <v>400</v>
      </c>
      <c r="E41" s="1264"/>
      <c r="F41" s="1264"/>
      <c r="G41" s="1264"/>
      <c r="H41" s="1211"/>
      <c r="I41" s="1212"/>
      <c r="J41" s="1302" t="s">
        <v>590</v>
      </c>
      <c r="K41" s="1303"/>
      <c r="L41" s="1303"/>
      <c r="M41" s="1304"/>
    </row>
    <row r="42" spans="1:34" ht="24" customHeight="1" x14ac:dyDescent="0.15">
      <c r="A42" s="305"/>
      <c r="B42" s="1215"/>
      <c r="C42" s="1215"/>
      <c r="D42" s="1264" t="s">
        <v>494</v>
      </c>
      <c r="E42" s="1264"/>
      <c r="F42" s="1264"/>
      <c r="G42" s="1264"/>
      <c r="H42" s="1207"/>
      <c r="I42" s="1208"/>
      <c r="J42" s="1305"/>
      <c r="K42" s="1306"/>
      <c r="L42" s="1306"/>
      <c r="M42" s="1307"/>
    </row>
    <row r="43" spans="1:34" ht="24" customHeight="1" x14ac:dyDescent="0.15">
      <c r="A43" s="305"/>
      <c r="B43" s="1215"/>
      <c r="C43" s="1215"/>
      <c r="D43" s="1264" t="s">
        <v>495</v>
      </c>
      <c r="E43" s="1264"/>
      <c r="F43" s="1264"/>
      <c r="G43" s="1264"/>
      <c r="H43" s="1213"/>
      <c r="I43" s="1214"/>
      <c r="J43" s="1289"/>
      <c r="K43" s="1290"/>
      <c r="L43" s="1290"/>
      <c r="M43" s="1291"/>
    </row>
    <row r="44" spans="1:34" ht="250.5" customHeight="1" x14ac:dyDescent="0.15">
      <c r="A44" s="305"/>
      <c r="B44" s="1300" t="s">
        <v>616</v>
      </c>
      <c r="C44" s="1301"/>
      <c r="D44" s="1301"/>
      <c r="E44" s="1301"/>
      <c r="F44" s="1301"/>
      <c r="G44" s="1301"/>
      <c r="H44" s="1301"/>
      <c r="I44" s="1301"/>
      <c r="J44" s="1301"/>
      <c r="K44" s="1301"/>
      <c r="L44" s="1301"/>
      <c r="M44" s="1301"/>
    </row>
    <row r="45" spans="1:34" ht="20.100000000000001" customHeight="1" x14ac:dyDescent="0.15"/>
  </sheetData>
  <mergeCells count="63">
    <mergeCell ref="B17:K17"/>
    <mergeCell ref="B3:N3"/>
    <mergeCell ref="B6:G6"/>
    <mergeCell ref="B8:E8"/>
    <mergeCell ref="F8:K8"/>
    <mergeCell ref="B9:E12"/>
    <mergeCell ref="F9:K9"/>
    <mergeCell ref="F10:K10"/>
    <mergeCell ref="F11:K11"/>
    <mergeCell ref="F12:K12"/>
    <mergeCell ref="B13:E16"/>
    <mergeCell ref="F13:K13"/>
    <mergeCell ref="F14:K14"/>
    <mergeCell ref="F15:K15"/>
    <mergeCell ref="F16:K16"/>
    <mergeCell ref="B20:F20"/>
    <mergeCell ref="G20:J20"/>
    <mergeCell ref="B21:F21"/>
    <mergeCell ref="G21:J21"/>
    <mergeCell ref="B22:F22"/>
    <mergeCell ref="G22:J22"/>
    <mergeCell ref="B23:F23"/>
    <mergeCell ref="G23:J23"/>
    <mergeCell ref="B27:J27"/>
    <mergeCell ref="B30:C30"/>
    <mergeCell ref="D30:G30"/>
    <mergeCell ref="H30:I30"/>
    <mergeCell ref="J30:M30"/>
    <mergeCell ref="B31:C31"/>
    <mergeCell ref="D31:G31"/>
    <mergeCell ref="H31:I31"/>
    <mergeCell ref="J31:M31"/>
    <mergeCell ref="B32:C32"/>
    <mergeCell ref="D32:G32"/>
    <mergeCell ref="H32:I33"/>
    <mergeCell ref="B33:C33"/>
    <mergeCell ref="D33:G33"/>
    <mergeCell ref="J32:M32"/>
    <mergeCell ref="J33:M33"/>
    <mergeCell ref="B34:M34"/>
    <mergeCell ref="B35:M35"/>
    <mergeCell ref="B38:C38"/>
    <mergeCell ref="D38:G38"/>
    <mergeCell ref="H38:I38"/>
    <mergeCell ref="J38:M38"/>
    <mergeCell ref="B39:C39"/>
    <mergeCell ref="D39:G39"/>
    <mergeCell ref="H39:I39"/>
    <mergeCell ref="J39:M39"/>
    <mergeCell ref="B40:C40"/>
    <mergeCell ref="D40:G40"/>
    <mergeCell ref="H40:I40"/>
    <mergeCell ref="J40:M40"/>
    <mergeCell ref="B44:M44"/>
    <mergeCell ref="B41:C41"/>
    <mergeCell ref="D41:G41"/>
    <mergeCell ref="H41:I43"/>
    <mergeCell ref="B42:C42"/>
    <mergeCell ref="D42:G42"/>
    <mergeCell ref="B43:C43"/>
    <mergeCell ref="D43:G43"/>
    <mergeCell ref="J41:M41"/>
    <mergeCell ref="J42:M43"/>
  </mergeCells>
  <phoneticPr fontId="3"/>
  <dataValidations count="1">
    <dataValidation type="list" allowBlank="1" showInputMessage="1" showErrorMessage="1" prompt="該当する場合「○」を記載" sqref="C32:C33 B31:B33 H31:I33 C40:C43 B39:B43 H39:H41 I39:I40" xr:uid="{9A262CB4-E7AD-46AB-9CF0-D96687096156}">
      <formula1>"　,○,"</formula1>
    </dataValidation>
  </dataValidations>
  <printOptions horizontalCentered="1"/>
  <pageMargins left="0.59055118110236227" right="0.31496062992125984" top="0.55118110236220474" bottom="0.15748031496062992" header="0.31496062992125984" footer="0.31496062992125984"/>
  <pageSetup paperSize="9" scale="75" fitToHeight="0" orientation="portrait" r:id="rId1"/>
  <rowBreaks count="1" manualBreakCount="1">
    <brk id="28"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1:CN139"/>
  <sheetViews>
    <sheetView showGridLines="0" view="pageBreakPreview" zoomScale="115" zoomScaleNormal="100" zoomScaleSheetLayoutView="115" workbookViewId="0">
      <selection activeCell="Y15" sqref="Y15"/>
    </sheetView>
  </sheetViews>
  <sheetFormatPr defaultRowHeight="13.5" x14ac:dyDescent="0.15"/>
  <cols>
    <col min="1" max="1" width="2.875" customWidth="1"/>
    <col min="2" max="39" width="2.625" style="36" customWidth="1"/>
  </cols>
  <sheetData>
    <row r="1" spans="1:39" ht="15.6" customHeight="1" x14ac:dyDescent="0.15">
      <c r="A1" s="433"/>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5" t="s">
        <v>267</v>
      </c>
      <c r="AM1" s="434"/>
    </row>
    <row r="2" spans="1:39" s="49" customFormat="1" ht="15.6" customHeight="1" x14ac:dyDescent="0.15">
      <c r="A2" s="436"/>
      <c r="B2" s="437" t="s">
        <v>268</v>
      </c>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row>
    <row r="3" spans="1:39" s="36" customFormat="1" ht="36" customHeight="1" x14ac:dyDescent="0.15">
      <c r="A3" s="434"/>
      <c r="B3" s="1319" t="s">
        <v>269</v>
      </c>
      <c r="C3" s="1319"/>
      <c r="D3" s="1319"/>
      <c r="E3" s="1319"/>
      <c r="F3" s="1319" t="s">
        <v>270</v>
      </c>
      <c r="G3" s="1319"/>
      <c r="H3" s="1319"/>
      <c r="I3" s="1319"/>
      <c r="J3" s="1319"/>
      <c r="K3" s="1319"/>
      <c r="L3" s="1319" t="s">
        <v>271</v>
      </c>
      <c r="M3" s="1319"/>
      <c r="N3" s="1319"/>
      <c r="O3" s="1319"/>
      <c r="P3" s="1319"/>
      <c r="Q3" s="1319"/>
      <c r="R3" s="1319"/>
      <c r="S3" s="1319" t="s">
        <v>272</v>
      </c>
      <c r="T3" s="1319"/>
      <c r="U3" s="1319"/>
      <c r="V3" s="1319"/>
      <c r="W3" s="1319"/>
      <c r="X3" s="1319"/>
      <c r="Y3" s="1319"/>
      <c r="Z3" s="1319"/>
      <c r="AA3" s="1319"/>
      <c r="AB3" s="1319"/>
      <c r="AC3" s="1319"/>
      <c r="AD3" s="1319"/>
      <c r="AE3" s="1319"/>
      <c r="AF3" s="1319"/>
      <c r="AG3" s="1319" t="s">
        <v>273</v>
      </c>
      <c r="AH3" s="1319"/>
      <c r="AI3" s="1319"/>
      <c r="AJ3" s="1319"/>
      <c r="AK3" s="1319"/>
      <c r="AL3" s="1319"/>
      <c r="AM3" s="434"/>
    </row>
    <row r="4" spans="1:39" s="36" customFormat="1" ht="75" customHeight="1" x14ac:dyDescent="0.15">
      <c r="A4" s="434"/>
      <c r="B4" s="1332" t="s">
        <v>274</v>
      </c>
      <c r="C4" s="1333"/>
      <c r="D4" s="1333"/>
      <c r="E4" s="1334"/>
      <c r="F4" s="1335" t="s">
        <v>815</v>
      </c>
      <c r="G4" s="1335"/>
      <c r="H4" s="1335"/>
      <c r="I4" s="1335"/>
      <c r="J4" s="1335"/>
      <c r="K4" s="1335"/>
      <c r="L4" s="1320" t="s">
        <v>818</v>
      </c>
      <c r="M4" s="1321"/>
      <c r="N4" s="1321"/>
      <c r="O4" s="1321"/>
      <c r="P4" s="1321"/>
      <c r="Q4" s="1321"/>
      <c r="R4" s="1322"/>
      <c r="S4" s="1326" t="s">
        <v>819</v>
      </c>
      <c r="T4" s="1327"/>
      <c r="U4" s="1327"/>
      <c r="V4" s="1327"/>
      <c r="W4" s="1327"/>
      <c r="X4" s="1327"/>
      <c r="Y4" s="1327"/>
      <c r="Z4" s="1327"/>
      <c r="AA4" s="1327"/>
      <c r="AB4" s="1327"/>
      <c r="AC4" s="1327"/>
      <c r="AD4" s="1327"/>
      <c r="AE4" s="1327"/>
      <c r="AF4" s="1328"/>
      <c r="AG4" s="1320"/>
      <c r="AH4" s="1321"/>
      <c r="AI4" s="1321"/>
      <c r="AJ4" s="1321"/>
      <c r="AK4" s="1321"/>
      <c r="AL4" s="1322"/>
      <c r="AM4" s="434"/>
    </row>
    <row r="5" spans="1:39" s="36" customFormat="1" ht="75" customHeight="1" x14ac:dyDescent="0.15">
      <c r="A5" s="434"/>
      <c r="B5" s="1332" t="s">
        <v>275</v>
      </c>
      <c r="C5" s="1333"/>
      <c r="D5" s="1333"/>
      <c r="E5" s="1334"/>
      <c r="F5" s="1335" t="s">
        <v>816</v>
      </c>
      <c r="G5" s="1335"/>
      <c r="H5" s="1335"/>
      <c r="I5" s="1335"/>
      <c r="J5" s="1335"/>
      <c r="K5" s="1335"/>
      <c r="L5" s="1323"/>
      <c r="M5" s="1324"/>
      <c r="N5" s="1324"/>
      <c r="O5" s="1324"/>
      <c r="P5" s="1324"/>
      <c r="Q5" s="1324"/>
      <c r="R5" s="1325"/>
      <c r="S5" s="1329"/>
      <c r="T5" s="1330"/>
      <c r="U5" s="1330"/>
      <c r="V5" s="1330"/>
      <c r="W5" s="1330"/>
      <c r="X5" s="1330"/>
      <c r="Y5" s="1330"/>
      <c r="Z5" s="1330"/>
      <c r="AA5" s="1330"/>
      <c r="AB5" s="1330"/>
      <c r="AC5" s="1330"/>
      <c r="AD5" s="1330"/>
      <c r="AE5" s="1330"/>
      <c r="AF5" s="1331"/>
      <c r="AG5" s="1323"/>
      <c r="AH5" s="1324"/>
      <c r="AI5" s="1324"/>
      <c r="AJ5" s="1324"/>
      <c r="AK5" s="1324"/>
      <c r="AL5" s="1325"/>
      <c r="AM5" s="434"/>
    </row>
    <row r="6" spans="1:39" s="36" customFormat="1" ht="75" customHeight="1" x14ac:dyDescent="0.15">
      <c r="A6" s="434"/>
      <c r="B6" s="1319" t="s">
        <v>334</v>
      </c>
      <c r="C6" s="1319"/>
      <c r="D6" s="1319"/>
      <c r="E6" s="1319"/>
      <c r="F6" s="1318" t="s">
        <v>817</v>
      </c>
      <c r="G6" s="1318"/>
      <c r="H6" s="1318"/>
      <c r="I6" s="1318"/>
      <c r="J6" s="1318"/>
      <c r="K6" s="1318"/>
      <c r="L6" s="1318" t="s">
        <v>818</v>
      </c>
      <c r="M6" s="1318"/>
      <c r="N6" s="1318"/>
      <c r="O6" s="1318"/>
      <c r="P6" s="1318"/>
      <c r="Q6" s="1318"/>
      <c r="R6" s="1318"/>
      <c r="S6" s="1317" t="s">
        <v>820</v>
      </c>
      <c r="T6" s="1317"/>
      <c r="U6" s="1317"/>
      <c r="V6" s="1317"/>
      <c r="W6" s="1317"/>
      <c r="X6" s="1317"/>
      <c r="Y6" s="1317"/>
      <c r="Z6" s="1317"/>
      <c r="AA6" s="1317"/>
      <c r="AB6" s="1317"/>
      <c r="AC6" s="1317"/>
      <c r="AD6" s="1317"/>
      <c r="AE6" s="1317"/>
      <c r="AF6" s="1317"/>
      <c r="AG6" s="1318"/>
      <c r="AH6" s="1318"/>
      <c r="AI6" s="1318"/>
      <c r="AJ6" s="1318"/>
      <c r="AK6" s="1318"/>
      <c r="AL6" s="1318"/>
      <c r="AM6" s="434"/>
    </row>
    <row r="7" spans="1:39" s="36" customFormat="1" ht="13.5" customHeight="1" x14ac:dyDescent="0.15">
      <c r="A7" s="434"/>
      <c r="B7" s="434"/>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row>
    <row r="8" spans="1:39" s="36" customFormat="1" ht="13.5" customHeight="1" x14ac:dyDescent="0.15">
      <c r="A8" s="434"/>
      <c r="B8" s="434"/>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4"/>
    </row>
    <row r="9" spans="1:39" x14ac:dyDescent="0.15">
      <c r="A9" s="433"/>
      <c r="B9" s="434"/>
      <c r="C9" s="434"/>
      <c r="D9" s="434"/>
      <c r="E9" s="434"/>
      <c r="F9" s="434"/>
      <c r="G9" s="434"/>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row>
    <row r="10" spans="1:39" s="36" customFormat="1" ht="13.5" customHeight="1" x14ac:dyDescent="0.15">
      <c r="A10" s="434"/>
      <c r="B10" s="434"/>
      <c r="C10" s="434"/>
      <c r="D10" s="434"/>
      <c r="E10" s="434"/>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row>
    <row r="11" spans="1:39" s="36" customFormat="1" ht="13.5" customHeight="1" x14ac:dyDescent="0.15">
      <c r="A11" s="434"/>
      <c r="B11" s="434"/>
      <c r="C11" s="434"/>
      <c r="D11" s="434"/>
      <c r="E11" s="434"/>
      <c r="F11" s="434"/>
      <c r="G11" s="434"/>
      <c r="H11" s="434"/>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row>
    <row r="12" spans="1:39" s="36" customFormat="1" ht="13.5" customHeight="1" x14ac:dyDescent="0.15">
      <c r="A12" s="434"/>
      <c r="B12" s="434"/>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row>
    <row r="13" spans="1:39" s="36" customFormat="1" ht="13.5" customHeight="1" x14ac:dyDescent="0.15">
      <c r="A13" s="434"/>
      <c r="B13" s="434"/>
      <c r="C13" s="434"/>
      <c r="D13" s="434"/>
      <c r="E13" s="434"/>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row>
    <row r="14" spans="1:39" s="36" customFormat="1" ht="13.5" customHeight="1" x14ac:dyDescent="0.15">
      <c r="A14" s="434"/>
      <c r="B14" s="434"/>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row>
    <row r="15" spans="1:39" s="36" customFormat="1" ht="13.5" customHeight="1" x14ac:dyDescent="0.15">
      <c r="A15" s="434"/>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row>
    <row r="16" spans="1:39" s="36" customFormat="1" ht="13.5" customHeight="1" x14ac:dyDescent="0.15">
      <c r="A16" s="434"/>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4"/>
      <c r="AL16" s="434"/>
      <c r="AM16" s="434"/>
    </row>
    <row r="17" spans="1:92" s="36" customFormat="1" ht="13.5" customHeight="1" x14ac:dyDescent="0.15">
      <c r="A17" s="434"/>
      <c r="B17" s="434"/>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row>
    <row r="18" spans="1:92" s="36" customFormat="1" ht="13.5" customHeight="1" x14ac:dyDescent="0.15">
      <c r="A18" s="434"/>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row>
    <row r="19" spans="1:92" s="36" customFormat="1" ht="13.5" customHeight="1" x14ac:dyDescent="0.15">
      <c r="A19" s="434"/>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row>
    <row r="20" spans="1:92" s="36" customFormat="1" ht="13.5" customHeight="1" x14ac:dyDescent="0.15">
      <c r="A20" s="434"/>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row>
    <row r="21" spans="1:92" s="36" customFormat="1" ht="13.5" customHeight="1" x14ac:dyDescent="0.15">
      <c r="A21" s="434"/>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row>
    <row r="22" spans="1:92" s="36" customFormat="1" ht="13.5" customHeight="1" x14ac:dyDescent="0.15">
      <c r="A22" s="434"/>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row>
    <row r="23" spans="1:92" s="36" customFormat="1" ht="13.5" customHeight="1" x14ac:dyDescent="0.15">
      <c r="A23" s="434"/>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row>
    <row r="24" spans="1:92" s="36" customFormat="1" x14ac:dyDescent="0.15">
      <c r="A24" s="433"/>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row>
    <row r="25" spans="1:92" s="36" customFormat="1" ht="13.5" customHeight="1" x14ac:dyDescent="0.15">
      <c r="A25" s="434"/>
      <c r="B25" s="434"/>
      <c r="C25" s="434"/>
      <c r="D25" s="434"/>
      <c r="E25" s="434"/>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row>
    <row r="26" spans="1:92" s="36" customFormat="1" ht="13.5" customHeight="1" x14ac:dyDescent="0.15">
      <c r="A26" s="434"/>
      <c r="B26" s="434"/>
      <c r="C26" s="434"/>
      <c r="D26" s="434"/>
      <c r="E26" s="434"/>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row>
    <row r="27" spans="1:92" s="36" customFormat="1" ht="13.5" customHeight="1" x14ac:dyDescent="0.15">
      <c r="A27" s="434"/>
      <c r="B27" s="434"/>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row>
    <row r="28" spans="1:92" s="36" customFormat="1" ht="13.5" customHeight="1" x14ac:dyDescent="0.15">
      <c r="A28" s="434"/>
      <c r="B28" s="434"/>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row>
    <row r="29" spans="1:92" s="36" customFormat="1" ht="13.5" customHeight="1" x14ac:dyDescent="0.15">
      <c r="A29" s="434"/>
      <c r="B29" s="434"/>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row>
    <row r="30" spans="1:92" s="36" customFormat="1" ht="13.5" customHeight="1" x14ac:dyDescent="0.15">
      <c r="A30" s="434"/>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row>
    <row r="31" spans="1:92" s="36" customFormat="1" ht="13.5" customHeight="1" x14ac:dyDescent="0.15">
      <c r="A31" s="434"/>
      <c r="B31" s="434"/>
      <c r="C31" s="434"/>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row>
    <row r="32" spans="1:92" s="36" customFormat="1" ht="13.5" customHeight="1" x14ac:dyDescent="0.15">
      <c r="A32" s="434"/>
      <c r="B32" s="434"/>
      <c r="C32" s="434"/>
      <c r="D32" s="434"/>
      <c r="E32" s="434"/>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4"/>
      <c r="AM32" s="434"/>
    </row>
    <row r="33" s="36" customFormat="1" ht="27" customHeight="1" x14ac:dyDescent="0.15"/>
    <row r="34" s="36" customFormat="1" ht="13.5" customHeight="1" x14ac:dyDescent="0.15"/>
    <row r="35" s="36" customFormat="1" ht="13.5" customHeight="1" x14ac:dyDescent="0.15"/>
    <row r="36" s="36" customFormat="1" ht="13.5" customHeight="1" x14ac:dyDescent="0.15"/>
    <row r="37" s="36" customFormat="1" ht="13.5" customHeight="1" x14ac:dyDescent="0.15"/>
    <row r="38" s="36" customFormat="1" ht="13.5" customHeight="1" x14ac:dyDescent="0.15"/>
    <row r="39" s="36" customFormat="1" x14ac:dyDescent="0.15"/>
    <row r="40" s="36" customFormat="1" ht="13.5" customHeight="1" x14ac:dyDescent="0.15"/>
    <row r="41" s="36" customFormat="1" ht="13.5" customHeight="1" x14ac:dyDescent="0.15"/>
    <row r="42" s="36" customFormat="1" ht="13.5" customHeight="1" x14ac:dyDescent="0.15"/>
    <row r="43" s="36" customFormat="1" ht="13.5" customHeight="1" x14ac:dyDescent="0.15"/>
    <row r="44" s="36" customFormat="1" ht="13.5" customHeight="1" x14ac:dyDescent="0.15"/>
    <row r="45" s="36" customFormat="1" ht="13.5" customHeight="1" x14ac:dyDescent="0.15"/>
    <row r="46" s="36" customFormat="1" ht="13.5" customHeight="1" x14ac:dyDescent="0.15"/>
    <row r="47" s="36" customFormat="1" ht="13.5" customHeight="1" x14ac:dyDescent="0.15"/>
    <row r="48" s="36" customFormat="1" ht="13.5" customHeight="1" x14ac:dyDescent="0.15"/>
    <row r="49" s="36" customFormat="1" ht="13.5" customHeight="1" x14ac:dyDescent="0.15"/>
    <row r="50" s="36" customFormat="1" ht="13.5" customHeight="1" x14ac:dyDescent="0.15"/>
    <row r="51" s="36" customFormat="1" ht="13.5" customHeight="1" x14ac:dyDescent="0.15"/>
    <row r="52" s="36" customFormat="1" ht="27" customHeight="1" x14ac:dyDescent="0.15"/>
    <row r="53" s="36" customFormat="1" ht="13.5" customHeight="1" x14ac:dyDescent="0.15"/>
    <row r="54" s="36" customFormat="1" ht="27" customHeight="1" x14ac:dyDescent="0.15"/>
    <row r="55" s="36" customFormat="1" ht="13.5" customHeight="1" x14ac:dyDescent="0.15"/>
    <row r="56" s="36" customFormat="1" ht="13.5" customHeight="1" x14ac:dyDescent="0.15"/>
    <row r="57" s="36" customFormat="1" ht="13.5" customHeight="1" x14ac:dyDescent="0.15"/>
    <row r="58" s="36" customFormat="1" ht="13.5" customHeight="1" x14ac:dyDescent="0.15"/>
    <row r="59" s="36" customFormat="1" ht="13.5" customHeight="1" x14ac:dyDescent="0.15"/>
    <row r="60" s="36" customFormat="1" ht="13.5" customHeight="1" x14ac:dyDescent="0.15"/>
    <row r="61" s="36" customFormat="1" ht="13.5" customHeight="1" x14ac:dyDescent="0.15"/>
    <row r="62" s="36" customFormat="1" ht="13.5" customHeight="1" x14ac:dyDescent="0.15"/>
    <row r="63" s="36" customFormat="1" ht="13.5" customHeight="1" x14ac:dyDescent="0.15"/>
    <row r="64" s="36" customFormat="1" ht="27" customHeight="1" x14ac:dyDescent="0.15"/>
    <row r="65" s="36" customFormat="1" ht="27" customHeight="1" x14ac:dyDescent="0.15"/>
    <row r="68" s="36" customFormat="1" x14ac:dyDescent="0.15"/>
    <row r="69" s="36" customFormat="1" x14ac:dyDescent="0.15"/>
    <row r="86" ht="40.5" customHeight="1" x14ac:dyDescent="0.15"/>
    <row r="114" ht="13.5" customHeight="1" x14ac:dyDescent="0.15"/>
    <row r="129" ht="13.5" customHeight="1" x14ac:dyDescent="0.15"/>
    <row r="138" ht="40.5" customHeight="1" x14ac:dyDescent="0.15"/>
    <row r="139" ht="40.5" customHeight="1" x14ac:dyDescent="0.15"/>
  </sheetData>
  <mergeCells count="17">
    <mergeCell ref="B6:E6"/>
    <mergeCell ref="F6:K6"/>
    <mergeCell ref="B3:E3"/>
    <mergeCell ref="F3:K3"/>
    <mergeCell ref="L3:R3"/>
    <mergeCell ref="B4:E4"/>
    <mergeCell ref="F4:K4"/>
    <mergeCell ref="B5:E5"/>
    <mergeCell ref="F5:K5"/>
    <mergeCell ref="L4:R5"/>
    <mergeCell ref="L6:R6"/>
    <mergeCell ref="S6:AF6"/>
    <mergeCell ref="AG6:AL6"/>
    <mergeCell ref="S3:AF3"/>
    <mergeCell ref="AG3:AL3"/>
    <mergeCell ref="AG4:AL5"/>
    <mergeCell ref="S4:AF5"/>
  </mergeCells>
  <phoneticPr fontId="3"/>
  <printOptions horizontalCentered="1"/>
  <pageMargins left="0.59055118110236227" right="0.39370078740157483" top="0.59055118110236227" bottom="0.19685039370078741"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F6D0-B9F4-484C-A3F1-5E1F51DA2C84}">
  <sheetPr>
    <tabColor rgb="FFFFFF00"/>
    <pageSetUpPr fitToPage="1"/>
  </sheetPr>
  <dimension ref="A1:AZ136"/>
  <sheetViews>
    <sheetView showGridLines="0" view="pageBreakPreview" topLeftCell="A3" zoomScale="90" zoomScaleNormal="100" zoomScaleSheetLayoutView="90" workbookViewId="0">
      <selection activeCell="AA6" sqref="AA6:AG6"/>
    </sheetView>
  </sheetViews>
  <sheetFormatPr defaultRowHeight="13.5" x14ac:dyDescent="0.15"/>
  <cols>
    <col min="1" max="52" width="2.625" style="36" customWidth="1"/>
  </cols>
  <sheetData>
    <row r="1" spans="1:33" ht="15.6" customHeight="1" x14ac:dyDescent="0.15">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7" t="s">
        <v>196</v>
      </c>
    </row>
    <row r="2" spans="1:33" ht="15.6"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7"/>
    </row>
    <row r="3" spans="1:33" s="36" customFormat="1" ht="15.6" customHeight="1" x14ac:dyDescent="0.15">
      <c r="A3" s="1336" t="s">
        <v>197</v>
      </c>
      <c r="B3" s="1336"/>
      <c r="C3" s="1336"/>
      <c r="D3" s="1336"/>
      <c r="E3" s="1336"/>
      <c r="F3" s="1336"/>
      <c r="G3" s="1336"/>
      <c r="H3" s="1337"/>
      <c r="I3" s="1338"/>
      <c r="J3" s="1336"/>
      <c r="K3" s="1336"/>
      <c r="L3" s="1336"/>
      <c r="M3" s="1336"/>
      <c r="N3" s="1336"/>
      <c r="O3" s="1336"/>
      <c r="P3" s="1336"/>
      <c r="Q3" s="1336"/>
      <c r="R3" s="1336"/>
      <c r="S3" s="1336"/>
      <c r="T3" s="1336"/>
      <c r="U3" s="1336"/>
      <c r="V3" s="1336"/>
      <c r="W3" s="1336"/>
      <c r="X3" s="1336"/>
      <c r="Y3" s="1336"/>
      <c r="Z3" s="1336"/>
      <c r="AA3" s="1336"/>
      <c r="AB3" s="1336"/>
      <c r="AC3" s="1336"/>
      <c r="AD3" s="1336"/>
      <c r="AE3" s="1336"/>
      <c r="AF3" s="1336"/>
      <c r="AG3" s="1336"/>
    </row>
    <row r="4" spans="1:33" s="36" customFormat="1" ht="15.6" customHeight="1" x14ac:dyDescent="0.15">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row>
    <row r="5" spans="1:33" s="36" customFormat="1" ht="24" customHeight="1" x14ac:dyDescent="0.15">
      <c r="A5" s="1339" t="s">
        <v>198</v>
      </c>
      <c r="B5" s="1339"/>
      <c r="C5" s="1339"/>
      <c r="D5" s="1339"/>
      <c r="E5" s="1339"/>
      <c r="F5" s="1339"/>
      <c r="G5" s="1339"/>
      <c r="H5" s="1339"/>
      <c r="I5" s="1339"/>
      <c r="J5" s="1339"/>
      <c r="K5" s="1339"/>
      <c r="L5" s="1339"/>
      <c r="M5" s="1339"/>
      <c r="N5" s="1339" t="s">
        <v>199</v>
      </c>
      <c r="O5" s="1339"/>
      <c r="P5" s="1339"/>
      <c r="Q5" s="1339"/>
      <c r="R5" s="1339"/>
      <c r="S5" s="1339"/>
      <c r="T5" s="1339"/>
      <c r="U5" s="1339"/>
      <c r="V5" s="1339"/>
      <c r="W5" s="1339"/>
      <c r="X5" s="1339"/>
      <c r="Y5" s="1339"/>
      <c r="Z5" s="1339"/>
      <c r="AA5" s="1339" t="s">
        <v>604</v>
      </c>
      <c r="AB5" s="1339"/>
      <c r="AC5" s="1339"/>
      <c r="AD5" s="1339"/>
      <c r="AE5" s="1339"/>
      <c r="AF5" s="1339"/>
      <c r="AG5" s="1339"/>
    </row>
    <row r="6" spans="1:33" s="36" customFormat="1" ht="52.5" customHeight="1" x14ac:dyDescent="0.15">
      <c r="A6" s="1340"/>
      <c r="B6" s="1340"/>
      <c r="C6" s="1340"/>
      <c r="D6" s="1340"/>
      <c r="E6" s="1340"/>
      <c r="F6" s="1340"/>
      <c r="G6" s="1340"/>
      <c r="H6" s="1340"/>
      <c r="I6" s="1340"/>
      <c r="J6" s="1340"/>
      <c r="K6" s="1340"/>
      <c r="L6" s="1340"/>
      <c r="M6" s="1340"/>
      <c r="N6" s="1340"/>
      <c r="O6" s="1340"/>
      <c r="P6" s="1340"/>
      <c r="Q6" s="1340"/>
      <c r="R6" s="1340"/>
      <c r="S6" s="1340"/>
      <c r="T6" s="1340"/>
      <c r="U6" s="1340"/>
      <c r="V6" s="1340"/>
      <c r="W6" s="1340"/>
      <c r="X6" s="1340"/>
      <c r="Y6" s="1340"/>
      <c r="Z6" s="1340"/>
      <c r="AA6" s="1341"/>
      <c r="AB6" s="1341"/>
      <c r="AC6" s="1341"/>
      <c r="AD6" s="1341"/>
      <c r="AE6" s="1341"/>
      <c r="AF6" s="1341"/>
      <c r="AG6" s="1341"/>
    </row>
    <row r="7" spans="1:33" ht="52.5" customHeight="1" x14ac:dyDescent="0.15">
      <c r="A7" s="1340"/>
      <c r="B7" s="1340"/>
      <c r="C7" s="1340"/>
      <c r="D7" s="1340"/>
      <c r="E7" s="1340"/>
      <c r="F7" s="1340"/>
      <c r="G7" s="1340"/>
      <c r="H7" s="1340"/>
      <c r="I7" s="1340"/>
      <c r="J7" s="1340"/>
      <c r="K7" s="1340"/>
      <c r="L7" s="1340"/>
      <c r="M7" s="1340"/>
      <c r="N7" s="1340"/>
      <c r="O7" s="1340"/>
      <c r="P7" s="1340"/>
      <c r="Q7" s="1340"/>
      <c r="R7" s="1340"/>
      <c r="S7" s="1340"/>
      <c r="T7" s="1340"/>
      <c r="U7" s="1340"/>
      <c r="V7" s="1340"/>
      <c r="W7" s="1340"/>
      <c r="X7" s="1340"/>
      <c r="Y7" s="1340"/>
      <c r="Z7" s="1340"/>
      <c r="AA7" s="1341"/>
      <c r="AB7" s="1341"/>
      <c r="AC7" s="1341"/>
      <c r="AD7" s="1341"/>
      <c r="AE7" s="1341"/>
      <c r="AF7" s="1341"/>
      <c r="AG7" s="1341"/>
    </row>
    <row r="8" spans="1:33" s="36" customFormat="1" ht="52.5" customHeight="1" x14ac:dyDescent="0.15">
      <c r="A8" s="1340"/>
      <c r="B8" s="1340"/>
      <c r="C8" s="1340"/>
      <c r="D8" s="1340"/>
      <c r="E8" s="1340"/>
      <c r="F8" s="1340"/>
      <c r="G8" s="1340"/>
      <c r="H8" s="1340"/>
      <c r="I8" s="1340"/>
      <c r="J8" s="1340"/>
      <c r="K8" s="1340"/>
      <c r="L8" s="1340"/>
      <c r="M8" s="1340"/>
      <c r="N8" s="1340"/>
      <c r="O8" s="1340"/>
      <c r="P8" s="1340"/>
      <c r="Q8" s="1340"/>
      <c r="R8" s="1340"/>
      <c r="S8" s="1340"/>
      <c r="T8" s="1340"/>
      <c r="U8" s="1340"/>
      <c r="V8" s="1340"/>
      <c r="W8" s="1340"/>
      <c r="X8" s="1340"/>
      <c r="Y8" s="1340"/>
      <c r="Z8" s="1340"/>
      <c r="AA8" s="1341"/>
      <c r="AB8" s="1341"/>
      <c r="AC8" s="1341"/>
      <c r="AD8" s="1341"/>
      <c r="AE8" s="1341"/>
      <c r="AF8" s="1341"/>
      <c r="AG8" s="1341"/>
    </row>
    <row r="9" spans="1:33" s="36" customFormat="1" ht="52.5" customHeight="1" x14ac:dyDescent="0.15">
      <c r="A9" s="1340"/>
      <c r="B9" s="1340"/>
      <c r="C9" s="1340"/>
      <c r="D9" s="1340"/>
      <c r="E9" s="1340"/>
      <c r="F9" s="1340"/>
      <c r="G9" s="1340"/>
      <c r="H9" s="1340"/>
      <c r="I9" s="1340"/>
      <c r="J9" s="1340"/>
      <c r="K9" s="1340"/>
      <c r="L9" s="1340"/>
      <c r="M9" s="1340"/>
      <c r="N9" s="1340"/>
      <c r="O9" s="1340"/>
      <c r="P9" s="1340"/>
      <c r="Q9" s="1340"/>
      <c r="R9" s="1340"/>
      <c r="S9" s="1340"/>
      <c r="T9" s="1340"/>
      <c r="U9" s="1340"/>
      <c r="V9" s="1340"/>
      <c r="W9" s="1340"/>
      <c r="X9" s="1340"/>
      <c r="Y9" s="1340"/>
      <c r="Z9" s="1340"/>
      <c r="AA9" s="1341"/>
      <c r="AB9" s="1341"/>
      <c r="AC9" s="1341"/>
      <c r="AD9" s="1341"/>
      <c r="AE9" s="1341"/>
      <c r="AF9" s="1341"/>
      <c r="AG9" s="1341"/>
    </row>
    <row r="10" spans="1:33" s="36" customFormat="1" ht="52.5" customHeight="1" x14ac:dyDescent="0.15">
      <c r="A10" s="1340"/>
      <c r="B10" s="1340"/>
      <c r="C10" s="1340"/>
      <c r="D10" s="1340"/>
      <c r="E10" s="1340"/>
      <c r="F10" s="1340"/>
      <c r="G10" s="1340"/>
      <c r="H10" s="1340"/>
      <c r="I10" s="1340"/>
      <c r="J10" s="1340"/>
      <c r="K10" s="1340"/>
      <c r="L10" s="1340"/>
      <c r="M10" s="1340"/>
      <c r="N10" s="1340"/>
      <c r="O10" s="1340"/>
      <c r="P10" s="1340"/>
      <c r="Q10" s="1340"/>
      <c r="R10" s="1340"/>
      <c r="S10" s="1340"/>
      <c r="T10" s="1340"/>
      <c r="U10" s="1340"/>
      <c r="V10" s="1340"/>
      <c r="W10" s="1340"/>
      <c r="X10" s="1340"/>
      <c r="Y10" s="1340"/>
      <c r="Z10" s="1340"/>
      <c r="AA10" s="1341"/>
      <c r="AB10" s="1341"/>
      <c r="AC10" s="1341"/>
      <c r="AD10" s="1341"/>
      <c r="AE10" s="1341"/>
      <c r="AF10" s="1341"/>
      <c r="AG10" s="1341"/>
    </row>
    <row r="11" spans="1:33" s="36" customFormat="1" ht="52.5" customHeight="1" x14ac:dyDescent="0.15">
      <c r="A11" s="1340"/>
      <c r="B11" s="1340"/>
      <c r="C11" s="1340"/>
      <c r="D11" s="1340"/>
      <c r="E11" s="1340"/>
      <c r="F11" s="1340"/>
      <c r="G11" s="1340"/>
      <c r="H11" s="1340"/>
      <c r="I11" s="1340"/>
      <c r="J11" s="1340"/>
      <c r="K11" s="1340"/>
      <c r="L11" s="1340"/>
      <c r="M11" s="1340"/>
      <c r="N11" s="1340"/>
      <c r="O11" s="1340"/>
      <c r="P11" s="1340"/>
      <c r="Q11" s="1340"/>
      <c r="R11" s="1340"/>
      <c r="S11" s="1340"/>
      <c r="T11" s="1340"/>
      <c r="U11" s="1340"/>
      <c r="V11" s="1340"/>
      <c r="W11" s="1340"/>
      <c r="X11" s="1340"/>
      <c r="Y11" s="1340"/>
      <c r="Z11" s="1340"/>
      <c r="AA11" s="1341"/>
      <c r="AB11" s="1341"/>
      <c r="AC11" s="1341"/>
      <c r="AD11" s="1341"/>
      <c r="AE11" s="1341"/>
      <c r="AF11" s="1341"/>
      <c r="AG11" s="1341"/>
    </row>
    <row r="12" spans="1:33" ht="52.5" customHeight="1" x14ac:dyDescent="0.15">
      <c r="A12" s="1342"/>
      <c r="B12" s="1342"/>
      <c r="C12" s="1342"/>
      <c r="D12" s="1342"/>
      <c r="E12" s="1342"/>
      <c r="F12" s="1342"/>
      <c r="G12" s="1342"/>
      <c r="H12" s="1342"/>
      <c r="I12" s="1342"/>
      <c r="J12" s="1342"/>
      <c r="K12" s="1342"/>
      <c r="L12" s="1342"/>
      <c r="M12" s="1342"/>
      <c r="N12" s="1342"/>
      <c r="O12" s="1342"/>
      <c r="P12" s="1342"/>
      <c r="Q12" s="1342"/>
      <c r="R12" s="1342"/>
      <c r="S12" s="1342"/>
      <c r="T12" s="1342"/>
      <c r="U12" s="1342"/>
      <c r="V12" s="1342"/>
      <c r="W12" s="1342"/>
      <c r="X12" s="1342"/>
      <c r="Y12" s="1342"/>
      <c r="Z12" s="1342"/>
      <c r="AA12" s="1341"/>
      <c r="AB12" s="1341"/>
      <c r="AC12" s="1341"/>
      <c r="AD12" s="1341"/>
      <c r="AE12" s="1341"/>
      <c r="AF12" s="1341"/>
      <c r="AG12" s="1341"/>
    </row>
    <row r="13" spans="1:33" s="36" customFormat="1" ht="52.5" customHeight="1" x14ac:dyDescent="0.15">
      <c r="A13" s="1342"/>
      <c r="B13" s="1342"/>
      <c r="C13" s="1342"/>
      <c r="D13" s="1342"/>
      <c r="E13" s="1342"/>
      <c r="F13" s="1342"/>
      <c r="G13" s="1342"/>
      <c r="H13" s="1342"/>
      <c r="I13" s="1342"/>
      <c r="J13" s="1342"/>
      <c r="K13" s="1342"/>
      <c r="L13" s="1342"/>
      <c r="M13" s="1342"/>
      <c r="N13" s="1342"/>
      <c r="O13" s="1342"/>
      <c r="P13" s="1342"/>
      <c r="Q13" s="1342"/>
      <c r="R13" s="1342"/>
      <c r="S13" s="1342"/>
      <c r="T13" s="1342"/>
      <c r="U13" s="1342"/>
      <c r="V13" s="1342"/>
      <c r="W13" s="1342"/>
      <c r="X13" s="1342"/>
      <c r="Y13" s="1342"/>
      <c r="Z13" s="1342"/>
      <c r="AA13" s="1341"/>
      <c r="AB13" s="1341"/>
      <c r="AC13" s="1341"/>
      <c r="AD13" s="1341"/>
      <c r="AE13" s="1341"/>
      <c r="AF13" s="1341"/>
      <c r="AG13" s="1341"/>
    </row>
    <row r="14" spans="1:33" s="36" customFormat="1" ht="52.5" customHeight="1" x14ac:dyDescent="0.15">
      <c r="A14" s="1342"/>
      <c r="B14" s="1342"/>
      <c r="C14" s="1342"/>
      <c r="D14" s="1342"/>
      <c r="E14" s="1342"/>
      <c r="F14" s="1342"/>
      <c r="G14" s="1342"/>
      <c r="H14" s="1342"/>
      <c r="I14" s="1342"/>
      <c r="J14" s="1342"/>
      <c r="K14" s="1342"/>
      <c r="L14" s="1342"/>
      <c r="M14" s="1342"/>
      <c r="N14" s="1342"/>
      <c r="O14" s="1342"/>
      <c r="P14" s="1342"/>
      <c r="Q14" s="1342"/>
      <c r="R14" s="1342"/>
      <c r="S14" s="1342"/>
      <c r="T14" s="1342"/>
      <c r="U14" s="1342"/>
      <c r="V14" s="1342"/>
      <c r="W14" s="1342"/>
      <c r="X14" s="1342"/>
      <c r="Y14" s="1342"/>
      <c r="Z14" s="1342"/>
      <c r="AA14" s="1341"/>
      <c r="AB14" s="1341"/>
      <c r="AC14" s="1341"/>
      <c r="AD14" s="1341"/>
      <c r="AE14" s="1341"/>
      <c r="AF14" s="1341"/>
      <c r="AG14" s="1341"/>
    </row>
    <row r="15" spans="1:33" s="36" customFormat="1" ht="52.5" customHeight="1" x14ac:dyDescent="0.15">
      <c r="A15" s="1342"/>
      <c r="B15" s="1342"/>
      <c r="C15" s="1342"/>
      <c r="D15" s="1342"/>
      <c r="E15" s="1342"/>
      <c r="F15" s="1342"/>
      <c r="G15" s="1342"/>
      <c r="H15" s="1342"/>
      <c r="I15" s="1342"/>
      <c r="J15" s="1342"/>
      <c r="K15" s="1342"/>
      <c r="L15" s="1342"/>
      <c r="M15" s="1342"/>
      <c r="N15" s="1342"/>
      <c r="O15" s="1342"/>
      <c r="P15" s="1342"/>
      <c r="Q15" s="1342"/>
      <c r="R15" s="1342"/>
      <c r="S15" s="1342"/>
      <c r="T15" s="1342"/>
      <c r="U15" s="1342"/>
      <c r="V15" s="1342"/>
      <c r="W15" s="1342"/>
      <c r="X15" s="1342"/>
      <c r="Y15" s="1342"/>
      <c r="Z15" s="1342"/>
      <c r="AA15" s="1341"/>
      <c r="AB15" s="1341"/>
      <c r="AC15" s="1341"/>
      <c r="AD15" s="1341"/>
      <c r="AE15" s="1341"/>
      <c r="AF15" s="1341"/>
      <c r="AG15" s="1341"/>
    </row>
    <row r="16" spans="1:33" s="36" customFormat="1" ht="52.5" customHeight="1" x14ac:dyDescent="0.15">
      <c r="A16" s="1342"/>
      <c r="B16" s="1342"/>
      <c r="C16" s="1342"/>
      <c r="D16" s="1342"/>
      <c r="E16" s="1342"/>
      <c r="F16" s="1342"/>
      <c r="G16" s="1342"/>
      <c r="H16" s="1342"/>
      <c r="I16" s="1342"/>
      <c r="J16" s="1342"/>
      <c r="K16" s="1342"/>
      <c r="L16" s="1342"/>
      <c r="M16" s="1342"/>
      <c r="N16" s="1342"/>
      <c r="O16" s="1342"/>
      <c r="P16" s="1342"/>
      <c r="Q16" s="1342"/>
      <c r="R16" s="1342"/>
      <c r="S16" s="1342"/>
      <c r="T16" s="1342"/>
      <c r="U16" s="1342"/>
      <c r="V16" s="1342"/>
      <c r="W16" s="1342"/>
      <c r="X16" s="1342"/>
      <c r="Y16" s="1342"/>
      <c r="Z16" s="1342"/>
      <c r="AA16" s="1341"/>
      <c r="AB16" s="1341"/>
      <c r="AC16" s="1341"/>
      <c r="AD16" s="1341"/>
      <c r="AE16" s="1341"/>
      <c r="AF16" s="1341"/>
      <c r="AG16" s="1341"/>
    </row>
    <row r="17" spans="1:33" s="36" customFormat="1" ht="13.5" customHeight="1" x14ac:dyDescent="0.1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row>
    <row r="18" spans="1:33" s="36" customFormat="1" ht="97.7" customHeight="1" x14ac:dyDescent="0.15">
      <c r="A18" s="1343" t="s">
        <v>520</v>
      </c>
      <c r="B18" s="1343"/>
      <c r="C18" s="1343"/>
      <c r="D18" s="1343"/>
      <c r="E18" s="1343"/>
      <c r="F18" s="1343"/>
      <c r="G18" s="1343"/>
      <c r="H18" s="1343"/>
      <c r="I18" s="1343"/>
      <c r="J18" s="1343"/>
      <c r="K18" s="1343"/>
      <c r="L18" s="1343"/>
      <c r="M18" s="1343"/>
      <c r="N18" s="1343"/>
      <c r="O18" s="1343"/>
      <c r="P18" s="1343"/>
      <c r="Q18" s="1343"/>
      <c r="R18" s="1343"/>
      <c r="S18" s="1343"/>
      <c r="T18" s="1343"/>
      <c r="U18" s="1343"/>
      <c r="V18" s="1343"/>
      <c r="W18" s="1343"/>
      <c r="X18" s="1343"/>
      <c r="Y18" s="1343"/>
      <c r="Z18" s="1343"/>
      <c r="AA18" s="1343"/>
      <c r="AB18" s="1343"/>
      <c r="AC18" s="1343"/>
      <c r="AD18" s="1343"/>
      <c r="AE18" s="1343"/>
      <c r="AF18" s="1343"/>
      <c r="AG18" s="1343"/>
    </row>
    <row r="19" spans="1:33" s="36" customFormat="1" ht="36" customHeight="1" x14ac:dyDescent="0.15">
      <c r="A19" s="1343" t="s">
        <v>200</v>
      </c>
      <c r="B19" s="1343"/>
      <c r="C19" s="1343"/>
      <c r="D19" s="1343"/>
      <c r="E19" s="1343"/>
      <c r="F19" s="1343"/>
      <c r="G19" s="1343"/>
      <c r="H19" s="1343"/>
      <c r="I19" s="1343"/>
      <c r="J19" s="1343"/>
      <c r="K19" s="1343"/>
      <c r="L19" s="1343"/>
      <c r="M19" s="1343"/>
      <c r="N19" s="1343"/>
      <c r="O19" s="1343"/>
      <c r="P19" s="1343"/>
      <c r="Q19" s="1343"/>
      <c r="R19" s="1343"/>
      <c r="S19" s="1343"/>
      <c r="T19" s="1343"/>
      <c r="U19" s="1343"/>
      <c r="V19" s="1343"/>
      <c r="W19" s="1343"/>
      <c r="X19" s="1343"/>
      <c r="Y19" s="1343"/>
      <c r="Z19" s="1343"/>
      <c r="AA19" s="1343"/>
      <c r="AB19" s="1343"/>
      <c r="AC19" s="1343"/>
      <c r="AD19" s="1343"/>
      <c r="AE19" s="1343"/>
      <c r="AF19" s="1343"/>
      <c r="AG19" s="1343"/>
    </row>
    <row r="20" spans="1:33" s="39" customFormat="1" ht="36" customHeight="1" x14ac:dyDescent="0.15">
      <c r="A20" s="1343" t="s">
        <v>201</v>
      </c>
      <c r="B20" s="1343"/>
      <c r="C20" s="1343"/>
      <c r="D20" s="1343"/>
      <c r="E20" s="1343"/>
      <c r="F20" s="1343"/>
      <c r="G20" s="1343"/>
      <c r="H20" s="1343"/>
      <c r="I20" s="1343"/>
      <c r="J20" s="1343"/>
      <c r="K20" s="1343"/>
      <c r="L20" s="1343"/>
      <c r="M20" s="1343"/>
      <c r="N20" s="1343"/>
      <c r="O20" s="1343"/>
      <c r="P20" s="1343"/>
      <c r="Q20" s="1343"/>
      <c r="R20" s="1343"/>
      <c r="S20" s="1343"/>
      <c r="T20" s="1343"/>
      <c r="U20" s="1343"/>
      <c r="V20" s="1343"/>
      <c r="W20" s="1343"/>
      <c r="X20" s="1343"/>
      <c r="Y20" s="1343"/>
      <c r="Z20" s="1343"/>
      <c r="AA20" s="1343"/>
      <c r="AB20" s="1343"/>
      <c r="AC20" s="1343"/>
      <c r="AD20" s="1343"/>
      <c r="AE20" s="1343"/>
      <c r="AF20" s="1343"/>
      <c r="AG20" s="1343"/>
    </row>
    <row r="21" spans="1:33" ht="15.6" customHeight="1" x14ac:dyDescent="0.1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row>
    <row r="22" spans="1:33" s="36" customFormat="1" ht="15.6" customHeight="1" x14ac:dyDescent="0.1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row>
    <row r="23" spans="1:33" s="36" customFormat="1" ht="15.6" customHeight="1" x14ac:dyDescent="0.1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row>
    <row r="24" spans="1:33" s="36" customFormat="1" ht="15.6" customHeight="1" x14ac:dyDescent="0.1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row>
    <row r="25" spans="1:33" s="36" customFormat="1" ht="15.6" customHeight="1" x14ac:dyDescent="0.1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row>
    <row r="26" spans="1:33" s="36" customFormat="1" ht="15.6" customHeight="1" x14ac:dyDescent="0.15">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row>
    <row r="27" spans="1:33" s="36" customFormat="1" ht="15.6" customHeight="1" x14ac:dyDescent="0.15">
      <c r="A27" s="33"/>
      <c r="B27" s="33"/>
      <c r="C27" s="33"/>
      <c r="D27" s="33"/>
      <c r="E27" s="33"/>
      <c r="F27" s="33"/>
      <c r="G27" s="33"/>
      <c r="H27" s="33"/>
      <c r="I27" s="33"/>
      <c r="J27" s="33"/>
      <c r="K27" s="33"/>
      <c r="L27" s="33"/>
      <c r="M27" s="33"/>
      <c r="N27" s="33"/>
      <c r="O27" s="33"/>
      <c r="P27" s="39"/>
      <c r="Q27" s="33"/>
      <c r="R27" s="33"/>
      <c r="S27" s="33"/>
      <c r="T27" s="33"/>
      <c r="U27" s="33"/>
      <c r="V27" s="33"/>
      <c r="W27" s="33"/>
      <c r="X27" s="33"/>
      <c r="Y27" s="33"/>
      <c r="Z27" s="33"/>
      <c r="AA27" s="33"/>
      <c r="AB27" s="33"/>
      <c r="AC27" s="33"/>
      <c r="AD27" s="33"/>
      <c r="AE27" s="33"/>
      <c r="AF27" s="33"/>
      <c r="AG27" s="33"/>
    </row>
    <row r="28" spans="1:33" s="36" customFormat="1" ht="15.6" customHeight="1" x14ac:dyDescent="0.1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row>
    <row r="29" spans="1:33" s="36" customFormat="1" ht="15.6" customHeight="1" x14ac:dyDescent="0.1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row>
    <row r="30" spans="1:33" s="36" customFormat="1" ht="27.2" customHeight="1" x14ac:dyDescent="0.15"/>
    <row r="31" spans="1:33" s="36" customFormat="1" ht="13.5" customHeight="1" x14ac:dyDescent="0.15"/>
    <row r="32" spans="1:33" s="36" customFormat="1" ht="13.5" customHeight="1" x14ac:dyDescent="0.15"/>
    <row r="33" s="36" customFormat="1" ht="13.5" customHeight="1" x14ac:dyDescent="0.15"/>
    <row r="34" s="36" customFormat="1" ht="13.5" customHeight="1" x14ac:dyDescent="0.15"/>
    <row r="35" s="36" customFormat="1" ht="13.5" customHeight="1" x14ac:dyDescent="0.15"/>
    <row r="36" s="36" customFormat="1" x14ac:dyDescent="0.15"/>
    <row r="37" s="36" customFormat="1" ht="13.5" customHeight="1" x14ac:dyDescent="0.15"/>
    <row r="38" s="36" customFormat="1" ht="13.5" customHeight="1" x14ac:dyDescent="0.15"/>
    <row r="39" s="36" customFormat="1" ht="13.5" customHeight="1" x14ac:dyDescent="0.15"/>
    <row r="40" s="36" customFormat="1" ht="13.5" customHeight="1" x14ac:dyDescent="0.15"/>
    <row r="41" s="36" customFormat="1" ht="13.5" customHeight="1" x14ac:dyDescent="0.15"/>
    <row r="42" s="36" customFormat="1" ht="13.5" customHeight="1" x14ac:dyDescent="0.15"/>
    <row r="43" s="36" customFormat="1" ht="13.5" customHeight="1" x14ac:dyDescent="0.15"/>
    <row r="44" s="36" customFormat="1" ht="13.5" customHeight="1" x14ac:dyDescent="0.15"/>
    <row r="45" s="36" customFormat="1" ht="13.5" customHeight="1" x14ac:dyDescent="0.15"/>
    <row r="46" s="36" customFormat="1" ht="13.5" customHeight="1" x14ac:dyDescent="0.15"/>
    <row r="47" s="36" customFormat="1" ht="13.5" customHeight="1" x14ac:dyDescent="0.15"/>
    <row r="48" s="36" customFormat="1" ht="13.5" customHeight="1" x14ac:dyDescent="0.15"/>
    <row r="49" s="36" customFormat="1" ht="27.2" customHeight="1" x14ac:dyDescent="0.15"/>
    <row r="50" s="36" customFormat="1" ht="13.5" customHeight="1" x14ac:dyDescent="0.15"/>
    <row r="51" s="36" customFormat="1" ht="27.2" customHeight="1" x14ac:dyDescent="0.15"/>
    <row r="52" s="36" customFormat="1" ht="13.5" customHeight="1" x14ac:dyDescent="0.15"/>
    <row r="53" s="36" customFormat="1" ht="13.5" customHeight="1" x14ac:dyDescent="0.15"/>
    <row r="54" s="36" customFormat="1" ht="13.5" customHeight="1" x14ac:dyDescent="0.15"/>
    <row r="55" s="36" customFormat="1" ht="13.5" customHeight="1" x14ac:dyDescent="0.15"/>
    <row r="56" s="36" customFormat="1" ht="13.5" customHeight="1" x14ac:dyDescent="0.15"/>
    <row r="57" s="36" customFormat="1" ht="13.5" customHeight="1" x14ac:dyDescent="0.15"/>
    <row r="58" s="36" customFormat="1" ht="13.5" customHeight="1" x14ac:dyDescent="0.15"/>
    <row r="59" s="36" customFormat="1" ht="13.5" customHeight="1" x14ac:dyDescent="0.15"/>
    <row r="60" s="36" customFormat="1" ht="13.5" customHeight="1" x14ac:dyDescent="0.15"/>
    <row r="61" s="36" customFormat="1" ht="27.2" customHeight="1" x14ac:dyDescent="0.15"/>
    <row r="62" s="36" customFormat="1" ht="27.2" customHeight="1" x14ac:dyDescent="0.15"/>
    <row r="65" s="36" customFormat="1" x14ac:dyDescent="0.15"/>
    <row r="66" s="36" customFormat="1" x14ac:dyDescent="0.15"/>
    <row r="83" s="36" customFormat="1" ht="40.5" customHeight="1" x14ac:dyDescent="0.15"/>
    <row r="111" s="36" customFormat="1" ht="13.5" customHeight="1" x14ac:dyDescent="0.15"/>
    <row r="126" s="36" customFormat="1" ht="13.5" customHeight="1" x14ac:dyDescent="0.15"/>
    <row r="135" s="36" customFormat="1" ht="40.5" customHeight="1" x14ac:dyDescent="0.15"/>
    <row r="136" s="36" customFormat="1" ht="40.5" customHeight="1" x14ac:dyDescent="0.15"/>
  </sheetData>
  <mergeCells count="40">
    <mergeCell ref="A18:AG18"/>
    <mergeCell ref="A19:AG19"/>
    <mergeCell ref="A20:AG20"/>
    <mergeCell ref="A15:M15"/>
    <mergeCell ref="N15:Z15"/>
    <mergeCell ref="AA15:AG15"/>
    <mergeCell ref="A16:M16"/>
    <mergeCell ref="N16:Z16"/>
    <mergeCell ref="AA16:AG16"/>
    <mergeCell ref="A13:M13"/>
    <mergeCell ref="N13:Z13"/>
    <mergeCell ref="AA13:AG13"/>
    <mergeCell ref="A14:M14"/>
    <mergeCell ref="N14:Z14"/>
    <mergeCell ref="AA14:AG14"/>
    <mergeCell ref="A11:M11"/>
    <mergeCell ref="N11:Z11"/>
    <mergeCell ref="AA11:AG11"/>
    <mergeCell ref="A12:M12"/>
    <mergeCell ref="N12:Z12"/>
    <mergeCell ref="AA12:AG12"/>
    <mergeCell ref="A9:M9"/>
    <mergeCell ref="N9:Z9"/>
    <mergeCell ref="AA9:AG9"/>
    <mergeCell ref="A10:M10"/>
    <mergeCell ref="N10:Z10"/>
    <mergeCell ref="AA10:AG10"/>
    <mergeCell ref="A7:M7"/>
    <mergeCell ref="N7:Z7"/>
    <mergeCell ref="AA7:AG7"/>
    <mergeCell ref="A8:M8"/>
    <mergeCell ref="N8:Z8"/>
    <mergeCell ref="AA8:AG8"/>
    <mergeCell ref="A3:AG3"/>
    <mergeCell ref="A5:M5"/>
    <mergeCell ref="N5:Z5"/>
    <mergeCell ref="AA5:AG5"/>
    <mergeCell ref="A6:M6"/>
    <mergeCell ref="N6:Z6"/>
    <mergeCell ref="AA6:AG6"/>
  </mergeCells>
  <phoneticPr fontId="3"/>
  <printOptions horizontalCentered="1"/>
  <pageMargins left="0.59055118110236227" right="0.39370078740157483" top="0.59055118110236227" bottom="0.19685039370078741"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14ED4-2B50-4EE7-9C84-EB8A1312F877}">
  <sheetPr>
    <tabColor rgb="FFFFFF00"/>
    <pageSetUpPr fitToPage="1"/>
  </sheetPr>
  <dimension ref="A1:J48"/>
  <sheetViews>
    <sheetView view="pageBreakPreview" zoomScaleNormal="70" zoomScaleSheetLayoutView="100" workbookViewId="0">
      <selection activeCell="B48" sqref="B48:I48"/>
    </sheetView>
  </sheetViews>
  <sheetFormatPr defaultRowHeight="13.5" x14ac:dyDescent="0.15"/>
  <cols>
    <col min="1" max="1" width="2.625" style="224" customWidth="1"/>
    <col min="2" max="2" width="3.625" style="275" customWidth="1"/>
    <col min="3" max="3" width="10.625" style="275" customWidth="1"/>
    <col min="4" max="4" width="45.625" style="224" customWidth="1"/>
    <col min="5" max="5" width="10.625" style="275" customWidth="1"/>
    <col min="6" max="6" width="1.375" style="224" customWidth="1"/>
    <col min="7" max="7" width="3.625" style="224" customWidth="1"/>
    <col min="8" max="8" width="10.625" style="224" customWidth="1"/>
    <col min="9" max="9" width="45.625" style="224" customWidth="1"/>
    <col min="10" max="10" width="10.625" style="224" customWidth="1"/>
    <col min="11" max="11" width="2.625" style="224" customWidth="1"/>
    <col min="12" max="16384" width="9" style="224"/>
  </cols>
  <sheetData>
    <row r="1" spans="1:10" x14ac:dyDescent="0.15">
      <c r="J1" s="276" t="s">
        <v>553</v>
      </c>
    </row>
    <row r="3" spans="1:10" ht="21" x14ac:dyDescent="0.15">
      <c r="A3" s="277"/>
      <c r="D3" s="1364" t="s">
        <v>552</v>
      </c>
      <c r="E3" s="1364"/>
      <c r="F3" s="1364"/>
      <c r="G3" s="1364"/>
      <c r="H3" s="1364"/>
      <c r="I3" s="1364"/>
    </row>
    <row r="5" spans="1:10" ht="12.95" customHeight="1" x14ac:dyDescent="0.15">
      <c r="B5" s="1344"/>
      <c r="C5" s="1346" t="s">
        <v>538</v>
      </c>
      <c r="D5" s="1348" t="s">
        <v>540</v>
      </c>
      <c r="E5" s="1346" t="s">
        <v>539</v>
      </c>
      <c r="G5" s="1350"/>
      <c r="H5" s="1361" t="s">
        <v>538</v>
      </c>
      <c r="I5" s="1362" t="s">
        <v>549</v>
      </c>
      <c r="J5" s="1361" t="s">
        <v>539</v>
      </c>
    </row>
    <row r="6" spans="1:10" ht="12.95" customHeight="1" x14ac:dyDescent="0.15">
      <c r="B6" s="1345"/>
      <c r="C6" s="1347"/>
      <c r="D6" s="1349"/>
      <c r="E6" s="1347"/>
      <c r="G6" s="1350"/>
      <c r="H6" s="1361"/>
      <c r="I6" s="1362"/>
      <c r="J6" s="1361"/>
    </row>
    <row r="7" spans="1:10" ht="12.95" customHeight="1" x14ac:dyDescent="0.15">
      <c r="B7" s="1344" t="s">
        <v>511</v>
      </c>
      <c r="C7" s="1354" t="s">
        <v>30</v>
      </c>
      <c r="D7" s="1357" t="s">
        <v>566</v>
      </c>
      <c r="E7" s="1354" t="s">
        <v>30</v>
      </c>
      <c r="G7" s="1350"/>
      <c r="H7" s="1361"/>
      <c r="I7" s="1362"/>
      <c r="J7" s="1361"/>
    </row>
    <row r="8" spans="1:10" ht="12.95" customHeight="1" x14ac:dyDescent="0.15">
      <c r="B8" s="1353"/>
      <c r="C8" s="1355"/>
      <c r="D8" s="1358"/>
      <c r="E8" s="1355"/>
      <c r="G8" s="1350" t="s">
        <v>551</v>
      </c>
      <c r="H8" s="1351" t="s">
        <v>30</v>
      </c>
      <c r="I8" s="1360" t="s">
        <v>550</v>
      </c>
      <c r="J8" s="1351" t="s">
        <v>30</v>
      </c>
    </row>
    <row r="9" spans="1:10" ht="12.95" customHeight="1" x14ac:dyDescent="0.15">
      <c r="B9" s="1353"/>
      <c r="C9" s="1355"/>
      <c r="D9" s="1358"/>
      <c r="E9" s="1355"/>
      <c r="G9" s="1350"/>
      <c r="H9" s="1351"/>
      <c r="I9" s="1360"/>
      <c r="J9" s="1351"/>
    </row>
    <row r="10" spans="1:10" ht="12.95" customHeight="1" x14ac:dyDescent="0.15">
      <c r="B10" s="1345"/>
      <c r="C10" s="1356"/>
      <c r="D10" s="1359"/>
      <c r="E10" s="1356"/>
      <c r="G10" s="1350"/>
      <c r="H10" s="1351"/>
      <c r="I10" s="1360"/>
      <c r="J10" s="1351"/>
    </row>
    <row r="11" spans="1:10" ht="12.95" customHeight="1" x14ac:dyDescent="0.15">
      <c r="B11" s="1350" t="s">
        <v>512</v>
      </c>
      <c r="C11" s="1351" t="s">
        <v>30</v>
      </c>
      <c r="D11" s="1352" t="s">
        <v>567</v>
      </c>
      <c r="E11" s="1351" t="s">
        <v>30</v>
      </c>
      <c r="I11" s="278"/>
    </row>
    <row r="12" spans="1:10" ht="12.95" customHeight="1" x14ac:dyDescent="0.15">
      <c r="B12" s="1350"/>
      <c r="C12" s="1351"/>
      <c r="D12" s="1352"/>
      <c r="E12" s="1351"/>
      <c r="G12" s="1344"/>
      <c r="H12" s="1346" t="s">
        <v>538</v>
      </c>
      <c r="I12" s="1348" t="s">
        <v>556</v>
      </c>
      <c r="J12" s="1346" t="s">
        <v>539</v>
      </c>
    </row>
    <row r="13" spans="1:10" ht="12.95" customHeight="1" x14ac:dyDescent="0.15">
      <c r="B13" s="1350"/>
      <c r="C13" s="1351"/>
      <c r="D13" s="1352"/>
      <c r="E13" s="1351"/>
      <c r="G13" s="1345"/>
      <c r="H13" s="1347"/>
      <c r="I13" s="1349"/>
      <c r="J13" s="1347"/>
    </row>
    <row r="14" spans="1:10" ht="12.95" customHeight="1" x14ac:dyDescent="0.15">
      <c r="B14" s="1350"/>
      <c r="C14" s="1351"/>
      <c r="D14" s="1352"/>
      <c r="E14" s="1351"/>
      <c r="G14" s="1344" t="s">
        <v>554</v>
      </c>
      <c r="H14" s="1354" t="s">
        <v>30</v>
      </c>
      <c r="I14" s="1357" t="s">
        <v>568</v>
      </c>
      <c r="J14" s="1354" t="s">
        <v>30</v>
      </c>
    </row>
    <row r="15" spans="1:10" ht="12.95" customHeight="1" x14ac:dyDescent="0.15">
      <c r="B15" s="279"/>
      <c r="C15" s="280"/>
      <c r="D15" s="278"/>
      <c r="E15" s="280"/>
      <c r="G15" s="1353"/>
      <c r="H15" s="1355"/>
      <c r="I15" s="1358"/>
      <c r="J15" s="1355"/>
    </row>
    <row r="16" spans="1:10" ht="12.95" customHeight="1" x14ac:dyDescent="0.15">
      <c r="B16" s="1344"/>
      <c r="C16" s="1346" t="s">
        <v>538</v>
      </c>
      <c r="D16" s="1348" t="s">
        <v>541</v>
      </c>
      <c r="E16" s="1346" t="s">
        <v>539</v>
      </c>
      <c r="G16" s="1353"/>
      <c r="H16" s="1355"/>
      <c r="I16" s="1358"/>
      <c r="J16" s="1355"/>
    </row>
    <row r="17" spans="2:10" ht="12.95" customHeight="1" x14ac:dyDescent="0.15">
      <c r="B17" s="1345"/>
      <c r="C17" s="1347"/>
      <c r="D17" s="1349"/>
      <c r="E17" s="1347"/>
      <c r="G17" s="1345"/>
      <c r="H17" s="1356"/>
      <c r="I17" s="1359"/>
      <c r="J17" s="1356"/>
    </row>
    <row r="18" spans="2:10" ht="12.95" customHeight="1" x14ac:dyDescent="0.15">
      <c r="B18" s="1344" t="s">
        <v>513</v>
      </c>
      <c r="C18" s="1354" t="s">
        <v>30</v>
      </c>
      <c r="D18" s="1357" t="s">
        <v>568</v>
      </c>
      <c r="E18" s="1354" t="s">
        <v>30</v>
      </c>
      <c r="G18" s="1350" t="s">
        <v>555</v>
      </c>
      <c r="H18" s="1351" t="s">
        <v>30</v>
      </c>
      <c r="I18" s="1352" t="s">
        <v>569</v>
      </c>
      <c r="J18" s="1351" t="s">
        <v>30</v>
      </c>
    </row>
    <row r="19" spans="2:10" ht="12.95" customHeight="1" x14ac:dyDescent="0.15">
      <c r="B19" s="1353"/>
      <c r="C19" s="1355"/>
      <c r="D19" s="1358"/>
      <c r="E19" s="1355"/>
      <c r="G19" s="1350"/>
      <c r="H19" s="1351"/>
      <c r="I19" s="1352"/>
      <c r="J19" s="1351"/>
    </row>
    <row r="20" spans="2:10" ht="12.95" customHeight="1" x14ac:dyDescent="0.15">
      <c r="B20" s="1353"/>
      <c r="C20" s="1355"/>
      <c r="D20" s="1358"/>
      <c r="E20" s="1355"/>
      <c r="G20" s="1350"/>
      <c r="H20" s="1351"/>
      <c r="I20" s="1352"/>
      <c r="J20" s="1351"/>
    </row>
    <row r="21" spans="2:10" ht="12.95" customHeight="1" x14ac:dyDescent="0.15">
      <c r="B21" s="1345"/>
      <c r="C21" s="1356"/>
      <c r="D21" s="1359"/>
      <c r="E21" s="1356"/>
      <c r="G21" s="1350"/>
      <c r="H21" s="1351"/>
      <c r="I21" s="1352"/>
      <c r="J21" s="1351"/>
    </row>
    <row r="22" spans="2:10" ht="12.95" customHeight="1" x14ac:dyDescent="0.15">
      <c r="B22" s="1350" t="s">
        <v>542</v>
      </c>
      <c r="C22" s="1351" t="s">
        <v>30</v>
      </c>
      <c r="D22" s="1352" t="s">
        <v>569</v>
      </c>
      <c r="E22" s="1351" t="s">
        <v>30</v>
      </c>
      <c r="G22" s="1350" t="s">
        <v>557</v>
      </c>
      <c r="H22" s="1351" t="s">
        <v>30</v>
      </c>
      <c r="I22" s="1352" t="s">
        <v>573</v>
      </c>
      <c r="J22" s="1351" t="s">
        <v>30</v>
      </c>
    </row>
    <row r="23" spans="2:10" ht="12.95" customHeight="1" x14ac:dyDescent="0.15">
      <c r="B23" s="1350"/>
      <c r="C23" s="1351"/>
      <c r="D23" s="1352"/>
      <c r="E23" s="1351"/>
      <c r="G23" s="1350"/>
      <c r="H23" s="1351"/>
      <c r="I23" s="1352"/>
      <c r="J23" s="1351"/>
    </row>
    <row r="24" spans="2:10" ht="12.95" customHeight="1" x14ac:dyDescent="0.15">
      <c r="B24" s="1350"/>
      <c r="C24" s="1351"/>
      <c r="D24" s="1352"/>
      <c r="E24" s="1351"/>
      <c r="G24" s="1350"/>
      <c r="H24" s="1351"/>
      <c r="I24" s="1352"/>
      <c r="J24" s="1351"/>
    </row>
    <row r="25" spans="2:10" ht="12.95" customHeight="1" x14ac:dyDescent="0.15">
      <c r="B25" s="1350"/>
      <c r="C25" s="1351"/>
      <c r="D25" s="1352"/>
      <c r="E25" s="1351"/>
      <c r="G25" s="1350"/>
      <c r="H25" s="1351"/>
      <c r="I25" s="1352"/>
      <c r="J25" s="1351"/>
    </row>
    <row r="26" spans="2:10" ht="12.95" customHeight="1" x14ac:dyDescent="0.15">
      <c r="B26" s="279"/>
      <c r="C26" s="280"/>
      <c r="D26" s="278"/>
      <c r="E26" s="280"/>
      <c r="G26" s="1350"/>
      <c r="H26" s="1351"/>
      <c r="I26" s="1352"/>
      <c r="J26" s="1351"/>
    </row>
    <row r="27" spans="2:10" ht="12.95" customHeight="1" x14ac:dyDescent="0.15">
      <c r="B27" s="1344"/>
      <c r="C27" s="1346" t="s">
        <v>538</v>
      </c>
      <c r="D27" s="1348" t="s">
        <v>543</v>
      </c>
      <c r="E27" s="1346" t="s">
        <v>539</v>
      </c>
    </row>
    <row r="28" spans="2:10" ht="12.95" customHeight="1" x14ac:dyDescent="0.15">
      <c r="B28" s="1345"/>
      <c r="C28" s="1347"/>
      <c r="D28" s="1349"/>
      <c r="E28" s="1347"/>
      <c r="G28" s="1350"/>
      <c r="H28" s="1361" t="s">
        <v>538</v>
      </c>
      <c r="I28" s="1362" t="s">
        <v>559</v>
      </c>
      <c r="J28" s="1361" t="s">
        <v>539</v>
      </c>
    </row>
    <row r="29" spans="2:10" ht="12.95" customHeight="1" x14ac:dyDescent="0.15">
      <c r="B29" s="1344" t="s">
        <v>544</v>
      </c>
      <c r="C29" s="1354" t="s">
        <v>30</v>
      </c>
      <c r="D29" s="1357" t="s">
        <v>570</v>
      </c>
      <c r="E29" s="1354" t="s">
        <v>30</v>
      </c>
      <c r="G29" s="1350"/>
      <c r="H29" s="1361"/>
      <c r="I29" s="1362"/>
      <c r="J29" s="1361"/>
    </row>
    <row r="30" spans="2:10" ht="12.95" customHeight="1" x14ac:dyDescent="0.15">
      <c r="B30" s="1353"/>
      <c r="C30" s="1355"/>
      <c r="D30" s="1358"/>
      <c r="E30" s="1355"/>
      <c r="G30" s="1350" t="s">
        <v>558</v>
      </c>
      <c r="H30" s="1351" t="s">
        <v>30</v>
      </c>
      <c r="I30" s="1360" t="s">
        <v>560</v>
      </c>
      <c r="J30" s="1351" t="s">
        <v>30</v>
      </c>
    </row>
    <row r="31" spans="2:10" ht="12.95" customHeight="1" x14ac:dyDescent="0.15">
      <c r="B31" s="1353"/>
      <c r="C31" s="1355"/>
      <c r="D31" s="1358"/>
      <c r="E31" s="1355"/>
      <c r="G31" s="1350"/>
      <c r="H31" s="1351"/>
      <c r="I31" s="1360"/>
      <c r="J31" s="1351"/>
    </row>
    <row r="32" spans="2:10" ht="12.95" customHeight="1" x14ac:dyDescent="0.15">
      <c r="B32" s="1353"/>
      <c r="C32" s="1355"/>
      <c r="D32" s="1358"/>
      <c r="E32" s="1355"/>
      <c r="G32" s="1350"/>
      <c r="H32" s="1351"/>
      <c r="I32" s="1360"/>
      <c r="J32" s="1351"/>
    </row>
    <row r="33" spans="2:10" ht="12.95" customHeight="1" x14ac:dyDescent="0.15">
      <c r="B33" s="1345"/>
      <c r="C33" s="1356"/>
      <c r="D33" s="1359"/>
      <c r="E33" s="1356"/>
      <c r="G33" s="1350" t="s">
        <v>561</v>
      </c>
      <c r="H33" s="1351" t="s">
        <v>30</v>
      </c>
      <c r="I33" s="1363" t="s">
        <v>562</v>
      </c>
      <c r="J33" s="1351" t="s">
        <v>30</v>
      </c>
    </row>
    <row r="34" spans="2:10" ht="12.95" customHeight="1" x14ac:dyDescent="0.15">
      <c r="B34" s="1350" t="s">
        <v>545</v>
      </c>
      <c r="C34" s="1351" t="s">
        <v>30</v>
      </c>
      <c r="D34" s="1352" t="s">
        <v>571</v>
      </c>
      <c r="E34" s="1351" t="s">
        <v>30</v>
      </c>
      <c r="G34" s="1350"/>
      <c r="H34" s="1351"/>
      <c r="I34" s="1363"/>
      <c r="J34" s="1351"/>
    </row>
    <row r="35" spans="2:10" ht="12.95" customHeight="1" x14ac:dyDescent="0.15">
      <c r="B35" s="1350"/>
      <c r="C35" s="1351"/>
      <c r="D35" s="1352"/>
      <c r="E35" s="1351"/>
      <c r="G35" s="1350" t="s">
        <v>564</v>
      </c>
      <c r="H35" s="1351" t="s">
        <v>30</v>
      </c>
      <c r="I35" s="1352" t="s">
        <v>572</v>
      </c>
      <c r="J35" s="1351" t="s">
        <v>30</v>
      </c>
    </row>
    <row r="36" spans="2:10" ht="12.95" customHeight="1" x14ac:dyDescent="0.15">
      <c r="B36" s="1350"/>
      <c r="C36" s="1351"/>
      <c r="D36" s="1352"/>
      <c r="E36" s="1351"/>
      <c r="G36" s="1350"/>
      <c r="H36" s="1351"/>
      <c r="I36" s="1352"/>
      <c r="J36" s="1351"/>
    </row>
    <row r="37" spans="2:10" ht="12.95" customHeight="1" x14ac:dyDescent="0.15">
      <c r="B37" s="1350"/>
      <c r="C37" s="1351"/>
      <c r="D37" s="1352"/>
      <c r="E37" s="1351"/>
      <c r="G37" s="1350"/>
      <c r="H37" s="1351"/>
      <c r="I37" s="1352"/>
      <c r="J37" s="1351"/>
    </row>
    <row r="38" spans="2:10" ht="12.95" customHeight="1" x14ac:dyDescent="0.15">
      <c r="B38" s="1350"/>
      <c r="C38" s="1351"/>
      <c r="D38" s="1352"/>
      <c r="E38" s="1351"/>
      <c r="G38" s="1350"/>
      <c r="H38" s="1351"/>
      <c r="I38" s="1352"/>
      <c r="J38" s="1351"/>
    </row>
    <row r="39" spans="2:10" ht="12.95" customHeight="1" x14ac:dyDescent="0.15">
      <c r="B39" s="1350"/>
      <c r="C39" s="1351"/>
      <c r="D39" s="1352"/>
      <c r="E39" s="1351"/>
      <c r="G39" s="1350" t="s">
        <v>563</v>
      </c>
      <c r="H39" s="1351" t="s">
        <v>30</v>
      </c>
      <c r="I39" s="1363" t="s">
        <v>565</v>
      </c>
      <c r="J39" s="1351" t="s">
        <v>30</v>
      </c>
    </row>
    <row r="40" spans="2:10" ht="12.95" customHeight="1" x14ac:dyDescent="0.15">
      <c r="B40" s="279"/>
      <c r="C40" s="280"/>
      <c r="D40" s="281"/>
      <c r="E40" s="280"/>
      <c r="G40" s="1350"/>
      <c r="H40" s="1351"/>
      <c r="I40" s="1363"/>
      <c r="J40" s="1351"/>
    </row>
    <row r="41" spans="2:10" ht="12.95" customHeight="1" x14ac:dyDescent="0.15">
      <c r="B41" s="1350"/>
      <c r="C41" s="1361" t="s">
        <v>538</v>
      </c>
      <c r="D41" s="1362" t="s">
        <v>547</v>
      </c>
      <c r="E41" s="1361" t="s">
        <v>539</v>
      </c>
    </row>
    <row r="42" spans="2:10" ht="12.95" customHeight="1" x14ac:dyDescent="0.15">
      <c r="B42" s="1350"/>
      <c r="C42" s="1361"/>
      <c r="D42" s="1362"/>
      <c r="E42" s="1361"/>
    </row>
    <row r="43" spans="2:10" ht="12.95" customHeight="1" x14ac:dyDescent="0.15">
      <c r="B43" s="1350" t="s">
        <v>546</v>
      </c>
      <c r="C43" s="1351" t="s">
        <v>30</v>
      </c>
      <c r="D43" s="1360" t="s">
        <v>548</v>
      </c>
      <c r="E43" s="1351" t="s">
        <v>30</v>
      </c>
      <c r="I43" s="379" t="s">
        <v>668</v>
      </c>
    </row>
    <row r="44" spans="2:10" ht="12.95" customHeight="1" x14ac:dyDescent="0.15">
      <c r="B44" s="1350"/>
      <c r="C44" s="1351"/>
      <c r="D44" s="1360"/>
      <c r="E44" s="1351"/>
      <c r="I44" s="380"/>
    </row>
    <row r="45" spans="2:10" ht="12.95" customHeight="1" x14ac:dyDescent="0.15">
      <c r="B45" s="1350"/>
      <c r="C45" s="1351"/>
      <c r="D45" s="1360"/>
      <c r="E45" s="1351"/>
      <c r="I45" s="380"/>
    </row>
    <row r="46" spans="2:10" ht="13.5" customHeight="1" x14ac:dyDescent="0.15">
      <c r="I46" s="381"/>
    </row>
    <row r="47" spans="2:10" x14ac:dyDescent="0.15">
      <c r="B47" s="1365" t="s">
        <v>574</v>
      </c>
      <c r="C47" s="1365"/>
      <c r="D47" s="1365"/>
      <c r="E47" s="1365"/>
      <c r="F47" s="1365"/>
      <c r="G47" s="1365"/>
      <c r="H47" s="1365"/>
      <c r="I47" s="1365"/>
    </row>
    <row r="48" spans="2:10" ht="35.25" customHeight="1" x14ac:dyDescent="0.15">
      <c r="B48" s="1366" t="s">
        <v>575</v>
      </c>
      <c r="C48" s="1366"/>
      <c r="D48" s="1366"/>
      <c r="E48" s="1366"/>
      <c r="F48" s="1366"/>
      <c r="G48" s="1366"/>
      <c r="H48" s="1366"/>
      <c r="I48" s="1366"/>
    </row>
  </sheetData>
  <mergeCells count="91">
    <mergeCell ref="D3:I3"/>
    <mergeCell ref="B47:I47"/>
    <mergeCell ref="B48:I48"/>
    <mergeCell ref="H35:H38"/>
    <mergeCell ref="I35:I38"/>
    <mergeCell ref="G30:G32"/>
    <mergeCell ref="H30:H32"/>
    <mergeCell ref="I30:I32"/>
    <mergeCell ref="I22:I26"/>
    <mergeCell ref="G18:G21"/>
    <mergeCell ref="H18:H21"/>
    <mergeCell ref="I18:I21"/>
    <mergeCell ref="B41:B42"/>
    <mergeCell ref="C41:C42"/>
    <mergeCell ref="D41:D42"/>
    <mergeCell ref="E41:E42"/>
    <mergeCell ref="G39:G40"/>
    <mergeCell ref="H39:H40"/>
    <mergeCell ref="I39:I40"/>
    <mergeCell ref="J39:J40"/>
    <mergeCell ref="G35:G38"/>
    <mergeCell ref="G33:G34"/>
    <mergeCell ref="H33:H34"/>
    <mergeCell ref="I33:I34"/>
    <mergeCell ref="J33:J34"/>
    <mergeCell ref="J35:J38"/>
    <mergeCell ref="G28:G29"/>
    <mergeCell ref="H28:H29"/>
    <mergeCell ref="I28:I29"/>
    <mergeCell ref="J28:J29"/>
    <mergeCell ref="J30:J32"/>
    <mergeCell ref="J18:J21"/>
    <mergeCell ref="G22:G26"/>
    <mergeCell ref="H22:H26"/>
    <mergeCell ref="G12:G13"/>
    <mergeCell ref="H12:H13"/>
    <mergeCell ref="I12:I13"/>
    <mergeCell ref="J12:J13"/>
    <mergeCell ref="G14:G17"/>
    <mergeCell ref="H14:H17"/>
    <mergeCell ref="I14:I17"/>
    <mergeCell ref="J14:J17"/>
    <mergeCell ref="J22:J26"/>
    <mergeCell ref="B43:B45"/>
    <mergeCell ref="C43:C45"/>
    <mergeCell ref="D43:D45"/>
    <mergeCell ref="E43:E45"/>
    <mergeCell ref="B29:B33"/>
    <mergeCell ref="C29:C33"/>
    <mergeCell ref="D29:D33"/>
    <mergeCell ref="E29:E33"/>
    <mergeCell ref="B34:B39"/>
    <mergeCell ref="C34:C39"/>
    <mergeCell ref="D34:D39"/>
    <mergeCell ref="E34:E39"/>
    <mergeCell ref="B27:B28"/>
    <mergeCell ref="C27:C28"/>
    <mergeCell ref="D27:D28"/>
    <mergeCell ref="E27:E28"/>
    <mergeCell ref="B22:B25"/>
    <mergeCell ref="C22:C25"/>
    <mergeCell ref="D22:D25"/>
    <mergeCell ref="E22:E25"/>
    <mergeCell ref="B16:B17"/>
    <mergeCell ref="C16:C17"/>
    <mergeCell ref="D16:D17"/>
    <mergeCell ref="E16:E17"/>
    <mergeCell ref="B18:B21"/>
    <mergeCell ref="C18:C21"/>
    <mergeCell ref="D18:D21"/>
    <mergeCell ref="E18:E21"/>
    <mergeCell ref="I8:I10"/>
    <mergeCell ref="G5:G7"/>
    <mergeCell ref="H5:H7"/>
    <mergeCell ref="I5:I7"/>
    <mergeCell ref="J5:J7"/>
    <mergeCell ref="G8:G10"/>
    <mergeCell ref="H8:H10"/>
    <mergeCell ref="J8:J10"/>
    <mergeCell ref="B5:B6"/>
    <mergeCell ref="C5:C6"/>
    <mergeCell ref="D5:D6"/>
    <mergeCell ref="E5:E6"/>
    <mergeCell ref="B11:B14"/>
    <mergeCell ref="C11:C14"/>
    <mergeCell ref="D11:D14"/>
    <mergeCell ref="E11:E14"/>
    <mergeCell ref="B7:B10"/>
    <mergeCell ref="C7:C10"/>
    <mergeCell ref="D7:D10"/>
    <mergeCell ref="E7:E10"/>
  </mergeCells>
  <phoneticPr fontId="3"/>
  <dataValidations count="1">
    <dataValidation type="list" allowBlank="1" showInputMessage="1" showErrorMessage="1" prompt="該当する場合「☑」を選択" sqref="C26 J8 C7 H8 E7 C11 E11 E15 C15 E22 C18 E18 C22 E26 C29 E29 C34 E34 E43 C43 J18 H14 J14 H18 J22 H22 J30 H30 H33 J33 J35 H35 H39 J39" xr:uid="{6F1E5FA7-BA6A-4FAB-A3F0-9AD8F1B4DB4E}">
      <formula1>"□,☑"</formula1>
    </dataValidation>
  </dataValidations>
  <printOptions horizontalCentered="1"/>
  <pageMargins left="0.59055118110236227" right="0.39370078740157483" top="0.59055118110236227" bottom="0.19685039370078741" header="0.31496062992125984" footer="0.31496062992125984"/>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800100</xdr:colOff>
                    <xdr:row>8</xdr:row>
                    <xdr:rowOff>9525</xdr:rowOff>
                  </from>
                  <to>
                    <xdr:col>3</xdr:col>
                    <xdr:colOff>1047750</xdr:colOff>
                    <xdr:row>10</xdr:row>
                    <xdr:rowOff>19050</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3</xdr:col>
                    <xdr:colOff>790575</xdr:colOff>
                    <xdr:row>11</xdr:row>
                    <xdr:rowOff>133350</xdr:rowOff>
                  </from>
                  <to>
                    <xdr:col>3</xdr:col>
                    <xdr:colOff>1123950</xdr:colOff>
                    <xdr:row>14</xdr:row>
                    <xdr:rowOff>57150</xdr:rowOff>
                  </to>
                </anchor>
              </controlPr>
            </control>
          </mc:Choice>
        </mc:AlternateContent>
        <mc:AlternateContent xmlns:mc="http://schemas.openxmlformats.org/markup-compatibility/2006">
          <mc:Choice Requires="x14">
            <control shapeId="41997" r:id="rId6" name="Check Box 13">
              <controlPr defaultSize="0" autoFill="0" autoLine="0" autoPict="0">
                <anchor moveWithCells="1">
                  <from>
                    <xdr:col>3</xdr:col>
                    <xdr:colOff>790575</xdr:colOff>
                    <xdr:row>19</xdr:row>
                    <xdr:rowOff>9525</xdr:rowOff>
                  </from>
                  <to>
                    <xdr:col>3</xdr:col>
                    <xdr:colOff>1038225</xdr:colOff>
                    <xdr:row>21</xdr:row>
                    <xdr:rowOff>28575</xdr:rowOff>
                  </to>
                </anchor>
              </controlPr>
            </control>
          </mc:Choice>
        </mc:AlternateContent>
        <mc:AlternateContent xmlns:mc="http://schemas.openxmlformats.org/markup-compatibility/2006">
          <mc:Choice Requires="x14">
            <control shapeId="41998" r:id="rId7" name="Check Box 14">
              <controlPr defaultSize="0" autoFill="0" autoLine="0" autoPict="0">
                <anchor moveWithCells="1">
                  <from>
                    <xdr:col>3</xdr:col>
                    <xdr:colOff>790575</xdr:colOff>
                    <xdr:row>22</xdr:row>
                    <xdr:rowOff>142875</xdr:rowOff>
                  </from>
                  <to>
                    <xdr:col>3</xdr:col>
                    <xdr:colOff>1123950</xdr:colOff>
                    <xdr:row>25</xdr:row>
                    <xdr:rowOff>66675</xdr:rowOff>
                  </to>
                </anchor>
              </controlPr>
            </control>
          </mc:Choice>
        </mc:AlternateContent>
        <mc:AlternateContent xmlns:mc="http://schemas.openxmlformats.org/markup-compatibility/2006">
          <mc:Choice Requires="x14">
            <control shapeId="41999" r:id="rId8" name="Check Box 15">
              <controlPr defaultSize="0" autoFill="0" autoLine="0" autoPict="0">
                <anchor moveWithCells="1">
                  <from>
                    <xdr:col>3</xdr:col>
                    <xdr:colOff>800100</xdr:colOff>
                    <xdr:row>31</xdr:row>
                    <xdr:rowOff>9525</xdr:rowOff>
                  </from>
                  <to>
                    <xdr:col>3</xdr:col>
                    <xdr:colOff>1047750</xdr:colOff>
                    <xdr:row>33</xdr:row>
                    <xdr:rowOff>28575</xdr:rowOff>
                  </to>
                </anchor>
              </controlPr>
            </control>
          </mc:Choice>
        </mc:AlternateContent>
        <mc:AlternateContent xmlns:mc="http://schemas.openxmlformats.org/markup-compatibility/2006">
          <mc:Choice Requires="x14">
            <control shapeId="42000" r:id="rId9" name="Check Box 16">
              <controlPr defaultSize="0" autoFill="0" autoLine="0" autoPict="0">
                <anchor moveWithCells="1">
                  <from>
                    <xdr:col>3</xdr:col>
                    <xdr:colOff>800100</xdr:colOff>
                    <xdr:row>36</xdr:row>
                    <xdr:rowOff>152400</xdr:rowOff>
                  </from>
                  <to>
                    <xdr:col>3</xdr:col>
                    <xdr:colOff>1133475</xdr:colOff>
                    <xdr:row>39</xdr:row>
                    <xdr:rowOff>66675</xdr:rowOff>
                  </to>
                </anchor>
              </controlPr>
            </control>
          </mc:Choice>
        </mc:AlternateContent>
        <mc:AlternateContent xmlns:mc="http://schemas.openxmlformats.org/markup-compatibility/2006">
          <mc:Choice Requires="x14">
            <control shapeId="42001" r:id="rId10" name="Check Box 17">
              <controlPr defaultSize="0" autoFill="0" autoLine="0" autoPict="0">
                <anchor moveWithCells="1">
                  <from>
                    <xdr:col>8</xdr:col>
                    <xdr:colOff>790575</xdr:colOff>
                    <xdr:row>15</xdr:row>
                    <xdr:rowOff>9525</xdr:rowOff>
                  </from>
                  <to>
                    <xdr:col>8</xdr:col>
                    <xdr:colOff>1038225</xdr:colOff>
                    <xdr:row>17</xdr:row>
                    <xdr:rowOff>28575</xdr:rowOff>
                  </to>
                </anchor>
              </controlPr>
            </control>
          </mc:Choice>
        </mc:AlternateContent>
        <mc:AlternateContent xmlns:mc="http://schemas.openxmlformats.org/markup-compatibility/2006">
          <mc:Choice Requires="x14">
            <control shapeId="42002" r:id="rId11" name="Check Box 18">
              <controlPr defaultSize="0" autoFill="0" autoLine="0" autoPict="0">
                <anchor moveWithCells="1">
                  <from>
                    <xdr:col>8</xdr:col>
                    <xdr:colOff>790575</xdr:colOff>
                    <xdr:row>18</xdr:row>
                    <xdr:rowOff>142875</xdr:rowOff>
                  </from>
                  <to>
                    <xdr:col>8</xdr:col>
                    <xdr:colOff>1123950</xdr:colOff>
                    <xdr:row>21</xdr:row>
                    <xdr:rowOff>57150</xdr:rowOff>
                  </to>
                </anchor>
              </controlPr>
            </control>
          </mc:Choice>
        </mc:AlternateContent>
        <mc:AlternateContent xmlns:mc="http://schemas.openxmlformats.org/markup-compatibility/2006">
          <mc:Choice Requires="x14">
            <control shapeId="42003" r:id="rId12" name="Check Box 19">
              <controlPr defaultSize="0" autoFill="0" autoLine="0" autoPict="0">
                <anchor moveWithCells="1">
                  <from>
                    <xdr:col>8</xdr:col>
                    <xdr:colOff>790575</xdr:colOff>
                    <xdr:row>23</xdr:row>
                    <xdr:rowOff>142875</xdr:rowOff>
                  </from>
                  <to>
                    <xdr:col>8</xdr:col>
                    <xdr:colOff>1123950</xdr:colOff>
                    <xdr:row>26</xdr:row>
                    <xdr:rowOff>57150</xdr:rowOff>
                  </to>
                </anchor>
              </controlPr>
            </control>
          </mc:Choice>
        </mc:AlternateContent>
        <mc:AlternateContent xmlns:mc="http://schemas.openxmlformats.org/markup-compatibility/2006">
          <mc:Choice Requires="x14">
            <control shapeId="42004" r:id="rId13" name="Check Box 20">
              <controlPr defaultSize="0" autoFill="0" autoLine="0" autoPict="0">
                <anchor moveWithCells="1">
                  <from>
                    <xdr:col>8</xdr:col>
                    <xdr:colOff>790575</xdr:colOff>
                    <xdr:row>35</xdr:row>
                    <xdr:rowOff>142875</xdr:rowOff>
                  </from>
                  <to>
                    <xdr:col>8</xdr:col>
                    <xdr:colOff>1123950</xdr:colOff>
                    <xdr:row>38</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Y47"/>
  <sheetViews>
    <sheetView showGridLines="0" view="pageBreakPreview" zoomScale="90" zoomScaleNormal="80" zoomScaleSheetLayoutView="55" workbookViewId="0">
      <selection activeCell="F7" sqref="F4:V9"/>
    </sheetView>
  </sheetViews>
  <sheetFormatPr defaultRowHeight="13.5" x14ac:dyDescent="0.15"/>
  <cols>
    <col min="1" max="53" width="2.875" customWidth="1"/>
  </cols>
  <sheetData>
    <row r="1" spans="1:47" s="41" customFormat="1" ht="18" customHeight="1" x14ac:dyDescent="0.1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42" t="s">
        <v>166</v>
      </c>
      <c r="AU1" s="32"/>
    </row>
    <row r="2" spans="1:47" s="41" customFormat="1" ht="21.95" customHeight="1" x14ac:dyDescent="0.15">
      <c r="A2" s="262" t="s">
        <v>56</v>
      </c>
      <c r="B2" s="263"/>
      <c r="C2" s="262">
        <v>7</v>
      </c>
      <c r="D2" s="262" t="s">
        <v>519</v>
      </c>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32"/>
    </row>
    <row r="3" spans="1:47" s="41" customFormat="1" ht="36" customHeight="1" x14ac:dyDescent="0.15">
      <c r="A3" s="1342" t="s">
        <v>167</v>
      </c>
      <c r="B3" s="1370"/>
      <c r="C3" s="1370"/>
      <c r="D3" s="1370"/>
      <c r="E3" s="1370"/>
      <c r="F3" s="1370"/>
      <c r="G3" s="1370"/>
      <c r="H3" s="1370"/>
      <c r="I3" s="1370"/>
      <c r="J3" s="1370"/>
      <c r="K3" s="1370"/>
      <c r="L3" s="1342" t="s">
        <v>168</v>
      </c>
      <c r="M3" s="1370"/>
      <c r="N3" s="1370"/>
      <c r="O3" s="1406"/>
      <c r="P3" s="1406"/>
      <c r="Q3" s="1406"/>
      <c r="R3" s="1406"/>
      <c r="S3" s="1406"/>
      <c r="T3" s="1406"/>
      <c r="U3" s="1370" t="s">
        <v>169</v>
      </c>
      <c r="V3" s="1370"/>
      <c r="W3" s="1370"/>
      <c r="X3" s="1370"/>
      <c r="Y3" s="1370"/>
      <c r="Z3" s="1371"/>
      <c r="AA3" s="1371"/>
      <c r="AB3" s="1371"/>
      <c r="AC3" s="1371"/>
      <c r="AD3" s="1371"/>
      <c r="AE3" s="1371"/>
      <c r="AF3" s="1371"/>
      <c r="AG3" s="1371"/>
      <c r="AH3" s="1371"/>
      <c r="AI3" s="1371"/>
      <c r="AJ3" s="1370" t="s">
        <v>170</v>
      </c>
      <c r="AK3" s="1370"/>
      <c r="AL3" s="1370"/>
      <c r="AM3" s="1370"/>
      <c r="AN3" s="1370"/>
      <c r="AO3" s="1370"/>
      <c r="AP3" s="1370"/>
      <c r="AQ3" s="1370"/>
      <c r="AR3" s="1370"/>
      <c r="AS3" s="1370"/>
      <c r="AT3" s="1370"/>
    </row>
    <row r="4" spans="1:47" s="41" customFormat="1" ht="18" customHeight="1" x14ac:dyDescent="0.15">
      <c r="A4" s="1392" t="s">
        <v>171</v>
      </c>
      <c r="B4" s="1393"/>
      <c r="C4" s="1398"/>
      <c r="D4" s="1398"/>
      <c r="E4" s="1398"/>
      <c r="F4" s="1381" t="s">
        <v>172</v>
      </c>
      <c r="G4" s="1381"/>
      <c r="H4" s="1382"/>
      <c r="I4" s="1401" t="s">
        <v>173</v>
      </c>
      <c r="J4" s="1402"/>
      <c r="K4" s="1402"/>
      <c r="L4" s="1402"/>
      <c r="M4" s="1402"/>
      <c r="N4" s="1402"/>
      <c r="O4" s="1402"/>
      <c r="P4" s="1402"/>
      <c r="Q4" s="1402"/>
      <c r="R4" s="1402"/>
      <c r="S4" s="1402"/>
      <c r="T4" s="1402"/>
      <c r="U4" s="1402"/>
      <c r="V4" s="1403"/>
      <c r="W4" s="1367" t="s">
        <v>174</v>
      </c>
      <c r="X4" s="1367"/>
      <c r="Y4" s="1367"/>
      <c r="Z4" s="1367"/>
      <c r="AA4" s="1367"/>
      <c r="AB4" s="1367"/>
      <c r="AC4" s="1367"/>
      <c r="AD4" s="1367"/>
      <c r="AE4" s="1367"/>
      <c r="AF4" s="1367"/>
      <c r="AG4" s="1367"/>
      <c r="AH4" s="1367"/>
      <c r="AI4" s="1367"/>
      <c r="AJ4" s="1367"/>
      <c r="AK4" s="1367"/>
      <c r="AL4" s="1367"/>
      <c r="AM4" s="1367"/>
      <c r="AN4" s="1367"/>
      <c r="AO4" s="1367"/>
      <c r="AP4" s="1367"/>
      <c r="AQ4" s="1367"/>
      <c r="AR4" s="1367"/>
      <c r="AS4" s="1367"/>
      <c r="AT4" s="1367"/>
      <c r="AU4"/>
    </row>
    <row r="5" spans="1:47" s="41" customFormat="1" ht="18" customHeight="1" x14ac:dyDescent="0.15">
      <c r="A5" s="1394"/>
      <c r="B5" s="1395"/>
      <c r="C5" s="1399"/>
      <c r="D5" s="1399"/>
      <c r="E5" s="1399"/>
      <c r="F5" s="1368"/>
      <c r="G5" s="1368"/>
      <c r="H5" s="1400"/>
      <c r="I5" s="1390" t="s">
        <v>175</v>
      </c>
      <c r="J5" s="1373"/>
      <c r="K5" s="1373"/>
      <c r="L5" s="1373"/>
      <c r="M5" s="1373"/>
      <c r="N5" s="1373"/>
      <c r="O5" s="1373"/>
      <c r="P5" s="1373"/>
      <c r="Q5" s="1373"/>
      <c r="R5" s="1373"/>
      <c r="S5" s="1373"/>
      <c r="T5" s="1373"/>
      <c r="U5" s="1373"/>
      <c r="V5" s="1374"/>
      <c r="W5" s="1367"/>
      <c r="X5" s="1367"/>
      <c r="Y5" s="1367"/>
      <c r="Z5" s="1367"/>
      <c r="AA5" s="1367"/>
      <c r="AB5" s="1367"/>
      <c r="AC5" s="1367"/>
      <c r="AD5" s="1367"/>
      <c r="AE5" s="1367"/>
      <c r="AF5" s="1367"/>
      <c r="AG5" s="1367"/>
      <c r="AH5" s="1367"/>
      <c r="AI5" s="1367"/>
      <c r="AJ5" s="1367"/>
      <c r="AK5" s="1367"/>
      <c r="AL5" s="1367"/>
      <c r="AM5" s="1367"/>
      <c r="AN5" s="1367"/>
      <c r="AO5" s="1367"/>
      <c r="AP5" s="1367"/>
      <c r="AQ5" s="1367"/>
      <c r="AR5" s="1367"/>
      <c r="AS5" s="1367"/>
      <c r="AT5" s="1367"/>
      <c r="AU5"/>
    </row>
    <row r="6" spans="1:47" s="41" customFormat="1" ht="18" customHeight="1" x14ac:dyDescent="0.15">
      <c r="A6" s="1394"/>
      <c r="B6" s="1395"/>
      <c r="C6" s="1399"/>
      <c r="D6" s="1399"/>
      <c r="E6" s="1399"/>
      <c r="F6" s="264"/>
      <c r="G6" s="264"/>
      <c r="H6" s="265"/>
      <c r="I6" s="1375"/>
      <c r="J6" s="1338"/>
      <c r="K6" s="1338"/>
      <c r="L6" s="1404" t="s">
        <v>176</v>
      </c>
      <c r="M6" s="1381"/>
      <c r="N6" s="1381"/>
      <c r="O6" s="1381"/>
      <c r="P6" s="1381"/>
      <c r="Q6" s="1381"/>
      <c r="R6" s="1381"/>
      <c r="S6" s="1381"/>
      <c r="T6" s="1381"/>
      <c r="U6" s="1381"/>
      <c r="V6" s="1382"/>
      <c r="W6" s="1383" t="s">
        <v>177</v>
      </c>
      <c r="X6" s="1381"/>
      <c r="Y6" s="1381"/>
      <c r="Z6" s="1381"/>
      <c r="AA6" s="1381"/>
      <c r="AB6" s="1381"/>
      <c r="AC6" s="1381"/>
      <c r="AD6" s="1381"/>
      <c r="AE6" s="1381"/>
      <c r="AF6" s="1381"/>
      <c r="AG6" s="1381"/>
      <c r="AH6" s="1381"/>
      <c r="AI6" s="1381"/>
      <c r="AJ6" s="1381"/>
      <c r="AK6" s="1381"/>
      <c r="AL6" s="1381"/>
      <c r="AM6" s="1381"/>
      <c r="AN6" s="1382"/>
      <c r="AO6" s="1367" t="s">
        <v>177</v>
      </c>
      <c r="AP6" s="1367"/>
      <c r="AQ6" s="1367"/>
      <c r="AR6" s="1367"/>
      <c r="AS6" s="1367"/>
      <c r="AT6" s="1367"/>
      <c r="AU6"/>
    </row>
    <row r="7" spans="1:47" s="41" customFormat="1" ht="18" customHeight="1" x14ac:dyDescent="0.15">
      <c r="A7" s="1394"/>
      <c r="B7" s="1395"/>
      <c r="C7" s="264"/>
      <c r="D7" s="264"/>
      <c r="E7" s="264"/>
      <c r="F7" s="1386"/>
      <c r="G7" s="1386"/>
      <c r="H7" s="1387"/>
      <c r="I7" s="1375"/>
      <c r="J7" s="1338"/>
      <c r="K7" s="1338"/>
      <c r="L7" s="1405"/>
      <c r="M7" s="1368"/>
      <c r="N7" s="1368"/>
      <c r="O7" s="1368"/>
      <c r="P7" s="1390" t="s">
        <v>178</v>
      </c>
      <c r="Q7" s="1373"/>
      <c r="R7" s="1373"/>
      <c r="S7" s="1373"/>
      <c r="T7" s="1373"/>
      <c r="U7" s="1373"/>
      <c r="V7" s="1374"/>
      <c r="W7" s="1384"/>
      <c r="X7" s="1369"/>
      <c r="Y7" s="1369"/>
      <c r="Z7" s="1369"/>
      <c r="AA7" s="1369"/>
      <c r="AB7" s="1369"/>
      <c r="AC7" s="1369"/>
      <c r="AD7" s="1369"/>
      <c r="AE7" s="1369"/>
      <c r="AF7" s="1369"/>
      <c r="AG7" s="1369"/>
      <c r="AH7" s="1369"/>
      <c r="AI7" s="1369"/>
      <c r="AJ7" s="1369"/>
      <c r="AK7" s="1369"/>
      <c r="AL7" s="1369"/>
      <c r="AM7" s="1369"/>
      <c r="AN7" s="1385"/>
      <c r="AO7" s="1367"/>
      <c r="AP7" s="1367"/>
      <c r="AQ7" s="1367"/>
      <c r="AR7" s="1367"/>
      <c r="AS7" s="1367"/>
      <c r="AT7" s="1367"/>
      <c r="AU7"/>
    </row>
    <row r="8" spans="1:47" s="41" customFormat="1" ht="18" customHeight="1" x14ac:dyDescent="0.15">
      <c r="A8" s="1394"/>
      <c r="B8" s="1395"/>
      <c r="C8" s="1368" t="s">
        <v>172</v>
      </c>
      <c r="D8" s="1368"/>
      <c r="E8" s="1368"/>
      <c r="F8" s="1386"/>
      <c r="G8" s="1386"/>
      <c r="H8" s="1387"/>
      <c r="I8" s="1375"/>
      <c r="J8" s="1338"/>
      <c r="K8" s="1338"/>
      <c r="L8" s="1405"/>
      <c r="M8" s="1368"/>
      <c r="N8" s="1368"/>
      <c r="O8" s="1368"/>
      <c r="P8" s="1391"/>
      <c r="Q8" s="1338"/>
      <c r="R8" s="1338"/>
      <c r="S8" s="1338"/>
      <c r="T8" s="1338"/>
      <c r="U8" s="1338"/>
      <c r="V8" s="1377"/>
      <c r="W8" s="1367" t="s">
        <v>179</v>
      </c>
      <c r="X8" s="1367"/>
      <c r="Y8" s="1367" t="s">
        <v>180</v>
      </c>
      <c r="Z8" s="1367"/>
      <c r="AA8" s="1367" t="s">
        <v>181</v>
      </c>
      <c r="AB8" s="1367"/>
      <c r="AC8" s="1367" t="s">
        <v>182</v>
      </c>
      <c r="AD8" s="1367"/>
      <c r="AE8" s="1367" t="s">
        <v>183</v>
      </c>
      <c r="AF8" s="1367"/>
      <c r="AG8" s="1367" t="s">
        <v>184</v>
      </c>
      <c r="AH8" s="1367"/>
      <c r="AI8" s="1367" t="s">
        <v>185</v>
      </c>
      <c r="AJ8" s="1367"/>
      <c r="AK8" s="1367" t="s">
        <v>186</v>
      </c>
      <c r="AL8" s="1367"/>
      <c r="AM8" s="1367" t="s">
        <v>187</v>
      </c>
      <c r="AN8" s="1367"/>
      <c r="AO8" s="1367" t="s">
        <v>188</v>
      </c>
      <c r="AP8" s="1367"/>
      <c r="AQ8" s="1367" t="s">
        <v>189</v>
      </c>
      <c r="AR8" s="1367"/>
      <c r="AS8" s="1367" t="s">
        <v>190</v>
      </c>
      <c r="AT8" s="1367"/>
      <c r="AU8"/>
    </row>
    <row r="9" spans="1:47" s="41" customFormat="1" ht="18" customHeight="1" x14ac:dyDescent="0.15">
      <c r="A9" s="1394"/>
      <c r="B9" s="1395"/>
      <c r="C9" s="1369"/>
      <c r="D9" s="1369"/>
      <c r="E9" s="1369"/>
      <c r="F9" s="1388"/>
      <c r="G9" s="1388"/>
      <c r="H9" s="1389"/>
      <c r="I9" s="1378"/>
      <c r="J9" s="1379"/>
      <c r="K9" s="1379"/>
      <c r="L9" s="1384"/>
      <c r="M9" s="1369"/>
      <c r="N9" s="1369"/>
      <c r="O9" s="1369"/>
      <c r="P9" s="1378"/>
      <c r="Q9" s="1379"/>
      <c r="R9" s="1379"/>
      <c r="S9" s="1379"/>
      <c r="T9" s="1379"/>
      <c r="U9" s="1379"/>
      <c r="V9" s="1380"/>
      <c r="W9" s="1367"/>
      <c r="X9" s="1367"/>
      <c r="Y9" s="1367"/>
      <c r="Z9" s="1367"/>
      <c r="AA9" s="1367"/>
      <c r="AB9" s="1367"/>
      <c r="AC9" s="1367"/>
      <c r="AD9" s="1367"/>
      <c r="AE9" s="1367"/>
      <c r="AF9" s="1367"/>
      <c r="AG9" s="1367"/>
      <c r="AH9" s="1367"/>
      <c r="AI9" s="1367"/>
      <c r="AJ9" s="1367"/>
      <c r="AK9" s="1367"/>
      <c r="AL9" s="1367"/>
      <c r="AM9" s="1367"/>
      <c r="AN9" s="1367"/>
      <c r="AO9" s="1367"/>
      <c r="AP9" s="1367"/>
      <c r="AQ9" s="1367"/>
      <c r="AR9" s="1367"/>
      <c r="AS9" s="1367"/>
      <c r="AT9" s="1367"/>
      <c r="AU9"/>
    </row>
    <row r="10" spans="1:47" s="41" customFormat="1" ht="18" customHeight="1" x14ac:dyDescent="0.15">
      <c r="A10" s="1394"/>
      <c r="B10" s="1395"/>
      <c r="C10" s="1371" t="s">
        <v>191</v>
      </c>
      <c r="D10" s="1371"/>
      <c r="E10" s="1371"/>
      <c r="F10" s="1371"/>
      <c r="G10" s="1371"/>
      <c r="H10" s="1371"/>
      <c r="I10" s="1372"/>
      <c r="J10" s="1373"/>
      <c r="K10" s="1374"/>
      <c r="L10" s="1372"/>
      <c r="M10" s="1373"/>
      <c r="N10" s="1373"/>
      <c r="O10" s="1374"/>
      <c r="P10" s="1372"/>
      <c r="Q10" s="1373"/>
      <c r="R10" s="1373"/>
      <c r="S10" s="1373"/>
      <c r="T10" s="1373"/>
      <c r="U10" s="1373"/>
      <c r="V10" s="1374"/>
      <c r="W10" s="266"/>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8"/>
      <c r="AU10" s="32"/>
    </row>
    <row r="11" spans="1:47" s="41" customFormat="1" ht="18" customHeight="1" x14ac:dyDescent="0.15">
      <c r="A11" s="1394"/>
      <c r="B11" s="1395"/>
      <c r="C11" s="1371"/>
      <c r="D11" s="1371"/>
      <c r="E11" s="1371"/>
      <c r="F11" s="1371"/>
      <c r="G11" s="1371"/>
      <c r="H11" s="1371"/>
      <c r="I11" s="1375"/>
      <c r="J11" s="1376"/>
      <c r="K11" s="1377"/>
      <c r="L11" s="1375"/>
      <c r="M11" s="1376"/>
      <c r="N11" s="1376"/>
      <c r="O11" s="1377"/>
      <c r="P11" s="1375"/>
      <c r="Q11" s="1376"/>
      <c r="R11" s="1376"/>
      <c r="S11" s="1376"/>
      <c r="T11" s="1376"/>
      <c r="U11" s="1376"/>
      <c r="V11" s="1377"/>
      <c r="W11" s="269"/>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1"/>
      <c r="AU11"/>
    </row>
    <row r="12" spans="1:47" s="41" customFormat="1" ht="18" customHeight="1" x14ac:dyDescent="0.15">
      <c r="A12" s="1394"/>
      <c r="B12" s="1395"/>
      <c r="C12" s="1371"/>
      <c r="D12" s="1371"/>
      <c r="E12" s="1371"/>
      <c r="F12" s="1371"/>
      <c r="G12" s="1371"/>
      <c r="H12" s="1371"/>
      <c r="I12" s="1378"/>
      <c r="J12" s="1379"/>
      <c r="K12" s="1380"/>
      <c r="L12" s="1378"/>
      <c r="M12" s="1379"/>
      <c r="N12" s="1379"/>
      <c r="O12" s="1380"/>
      <c r="P12" s="1378"/>
      <c r="Q12" s="1379"/>
      <c r="R12" s="1379"/>
      <c r="S12" s="1379"/>
      <c r="T12" s="1379"/>
      <c r="U12" s="1379"/>
      <c r="V12" s="1380"/>
      <c r="W12" s="269"/>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1"/>
      <c r="AU12" s="32"/>
    </row>
    <row r="13" spans="1:47" s="41" customFormat="1" ht="18" customHeight="1" x14ac:dyDescent="0.15">
      <c r="A13" s="1394"/>
      <c r="B13" s="1395"/>
      <c r="C13" s="1371" t="s">
        <v>191</v>
      </c>
      <c r="D13" s="1371"/>
      <c r="E13" s="1371"/>
      <c r="F13" s="1371"/>
      <c r="G13" s="1371"/>
      <c r="H13" s="1371"/>
      <c r="I13" s="1372"/>
      <c r="J13" s="1373"/>
      <c r="K13" s="1374"/>
      <c r="L13" s="1372"/>
      <c r="M13" s="1373"/>
      <c r="N13" s="1373"/>
      <c r="O13" s="1374"/>
      <c r="P13" s="1372"/>
      <c r="Q13" s="1373"/>
      <c r="R13" s="1373"/>
      <c r="S13" s="1373"/>
      <c r="T13" s="1373"/>
      <c r="U13" s="1373"/>
      <c r="V13" s="1374"/>
      <c r="W13" s="269"/>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1"/>
      <c r="AU13"/>
    </row>
    <row r="14" spans="1:47" s="41" customFormat="1" ht="18" customHeight="1" x14ac:dyDescent="0.15">
      <c r="A14" s="1394"/>
      <c r="B14" s="1395"/>
      <c r="C14" s="1371"/>
      <c r="D14" s="1371"/>
      <c r="E14" s="1371"/>
      <c r="F14" s="1371"/>
      <c r="G14" s="1371"/>
      <c r="H14" s="1371"/>
      <c r="I14" s="1375"/>
      <c r="J14" s="1376"/>
      <c r="K14" s="1377"/>
      <c r="L14" s="1375"/>
      <c r="M14" s="1376"/>
      <c r="N14" s="1376"/>
      <c r="O14" s="1377"/>
      <c r="P14" s="1375"/>
      <c r="Q14" s="1376"/>
      <c r="R14" s="1376"/>
      <c r="S14" s="1376"/>
      <c r="T14" s="1376"/>
      <c r="U14" s="1376"/>
      <c r="V14" s="1377"/>
      <c r="W14" s="269"/>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1"/>
      <c r="AU14" s="32"/>
    </row>
    <row r="15" spans="1:47" s="41" customFormat="1" ht="18" customHeight="1" x14ac:dyDescent="0.15">
      <c r="A15" s="1394"/>
      <c r="B15" s="1395"/>
      <c r="C15" s="1371"/>
      <c r="D15" s="1371"/>
      <c r="E15" s="1371"/>
      <c r="F15" s="1371"/>
      <c r="G15" s="1371"/>
      <c r="H15" s="1371"/>
      <c r="I15" s="1378"/>
      <c r="J15" s="1379"/>
      <c r="K15" s="1380"/>
      <c r="L15" s="1378"/>
      <c r="M15" s="1379"/>
      <c r="N15" s="1379"/>
      <c r="O15" s="1380"/>
      <c r="P15" s="1378"/>
      <c r="Q15" s="1379"/>
      <c r="R15" s="1379"/>
      <c r="S15" s="1379"/>
      <c r="T15" s="1379"/>
      <c r="U15" s="1379"/>
      <c r="V15" s="1380"/>
      <c r="W15" s="269"/>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1"/>
      <c r="AU15"/>
    </row>
    <row r="16" spans="1:47" s="41" customFormat="1" ht="18" customHeight="1" x14ac:dyDescent="0.15">
      <c r="A16" s="1394"/>
      <c r="B16" s="1395"/>
      <c r="C16" s="1371" t="s">
        <v>191</v>
      </c>
      <c r="D16" s="1371"/>
      <c r="E16" s="1371"/>
      <c r="F16" s="1371"/>
      <c r="G16" s="1371"/>
      <c r="H16" s="1371"/>
      <c r="I16" s="1372"/>
      <c r="J16" s="1373"/>
      <c r="K16" s="1374"/>
      <c r="L16" s="1372"/>
      <c r="M16" s="1373"/>
      <c r="N16" s="1373"/>
      <c r="O16" s="1374"/>
      <c r="P16" s="1372"/>
      <c r="Q16" s="1373"/>
      <c r="R16" s="1373"/>
      <c r="S16" s="1373"/>
      <c r="T16" s="1373"/>
      <c r="U16" s="1373"/>
      <c r="V16" s="1374"/>
      <c r="W16" s="269"/>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1"/>
      <c r="AU16" s="32"/>
    </row>
    <row r="17" spans="1:51" s="41" customFormat="1" ht="18" customHeight="1" x14ac:dyDescent="0.15">
      <c r="A17" s="1394"/>
      <c r="B17" s="1395"/>
      <c r="C17" s="1371"/>
      <c r="D17" s="1371"/>
      <c r="E17" s="1371"/>
      <c r="F17" s="1371"/>
      <c r="G17" s="1371"/>
      <c r="H17" s="1371"/>
      <c r="I17" s="1375"/>
      <c r="J17" s="1376"/>
      <c r="K17" s="1377"/>
      <c r="L17" s="1375"/>
      <c r="M17" s="1376"/>
      <c r="N17" s="1376"/>
      <c r="O17" s="1377"/>
      <c r="P17" s="1375"/>
      <c r="Q17" s="1376"/>
      <c r="R17" s="1376"/>
      <c r="S17" s="1376"/>
      <c r="T17" s="1376"/>
      <c r="U17" s="1376"/>
      <c r="V17" s="1377"/>
      <c r="W17" s="269"/>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1"/>
      <c r="AU17"/>
    </row>
    <row r="18" spans="1:51" s="41" customFormat="1" ht="18" customHeight="1" x14ac:dyDescent="0.15">
      <c r="A18" s="1394"/>
      <c r="B18" s="1395"/>
      <c r="C18" s="1371"/>
      <c r="D18" s="1371"/>
      <c r="E18" s="1371"/>
      <c r="F18" s="1371"/>
      <c r="G18" s="1371"/>
      <c r="H18" s="1371"/>
      <c r="I18" s="1378"/>
      <c r="J18" s="1379"/>
      <c r="K18" s="1380"/>
      <c r="L18" s="1378"/>
      <c r="M18" s="1379"/>
      <c r="N18" s="1379"/>
      <c r="O18" s="1380"/>
      <c r="P18" s="1378"/>
      <c r="Q18" s="1379"/>
      <c r="R18" s="1379"/>
      <c r="S18" s="1379"/>
      <c r="T18" s="1379"/>
      <c r="U18" s="1379"/>
      <c r="V18" s="1380"/>
      <c r="W18" s="269"/>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1"/>
      <c r="AU18" s="32"/>
    </row>
    <row r="19" spans="1:51" s="41" customFormat="1" ht="18" customHeight="1" x14ac:dyDescent="0.15">
      <c r="A19" s="1394"/>
      <c r="B19" s="1395"/>
      <c r="C19" s="1371"/>
      <c r="D19" s="1371"/>
      <c r="E19" s="1371"/>
      <c r="F19" s="1371"/>
      <c r="G19" s="1371"/>
      <c r="H19" s="1371"/>
      <c r="I19" s="1372"/>
      <c r="J19" s="1373"/>
      <c r="K19" s="1374"/>
      <c r="L19" s="1372"/>
      <c r="M19" s="1373"/>
      <c r="N19" s="1373"/>
      <c r="O19" s="1374"/>
      <c r="P19" s="1372"/>
      <c r="Q19" s="1373"/>
      <c r="R19" s="1373"/>
      <c r="S19" s="1373"/>
      <c r="T19" s="1373"/>
      <c r="U19" s="1373"/>
      <c r="V19" s="1374"/>
      <c r="W19" s="269"/>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1"/>
      <c r="AU19"/>
    </row>
    <row r="20" spans="1:51" s="41" customFormat="1" ht="18" customHeight="1" x14ac:dyDescent="0.15">
      <c r="A20" s="1394"/>
      <c r="B20" s="1395"/>
      <c r="C20" s="1371"/>
      <c r="D20" s="1371"/>
      <c r="E20" s="1371"/>
      <c r="F20" s="1371"/>
      <c r="G20" s="1371"/>
      <c r="H20" s="1371"/>
      <c r="I20" s="1375"/>
      <c r="J20" s="1376"/>
      <c r="K20" s="1377"/>
      <c r="L20" s="1375"/>
      <c r="M20" s="1376"/>
      <c r="N20" s="1376"/>
      <c r="O20" s="1377"/>
      <c r="P20" s="1375"/>
      <c r="Q20" s="1376"/>
      <c r="R20" s="1376"/>
      <c r="S20" s="1376"/>
      <c r="T20" s="1376"/>
      <c r="U20" s="1376"/>
      <c r="V20" s="1377"/>
      <c r="W20" s="269"/>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1"/>
      <c r="AU20" s="32"/>
    </row>
    <row r="21" spans="1:51" s="41" customFormat="1" ht="18" customHeight="1" x14ac:dyDescent="0.15">
      <c r="A21" s="1394"/>
      <c r="B21" s="1395"/>
      <c r="C21" s="1371"/>
      <c r="D21" s="1371"/>
      <c r="E21" s="1371"/>
      <c r="F21" s="1371"/>
      <c r="G21" s="1371"/>
      <c r="H21" s="1371"/>
      <c r="I21" s="1378"/>
      <c r="J21" s="1379"/>
      <c r="K21" s="1380"/>
      <c r="L21" s="1378"/>
      <c r="M21" s="1379"/>
      <c r="N21" s="1379"/>
      <c r="O21" s="1380"/>
      <c r="P21" s="1378"/>
      <c r="Q21" s="1379"/>
      <c r="R21" s="1379"/>
      <c r="S21" s="1379"/>
      <c r="T21" s="1379"/>
      <c r="U21" s="1379"/>
      <c r="V21" s="1380"/>
      <c r="W21" s="272"/>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4"/>
      <c r="AU21"/>
    </row>
    <row r="22" spans="1:51" s="41" customFormat="1" ht="36" customHeight="1" x14ac:dyDescent="0.15">
      <c r="A22" s="1396"/>
      <c r="B22" s="1397"/>
      <c r="C22" s="1370" t="s">
        <v>10</v>
      </c>
      <c r="D22" s="1370"/>
      <c r="E22" s="1370"/>
      <c r="F22" s="1370"/>
      <c r="G22" s="1370"/>
      <c r="H22" s="1370"/>
      <c r="I22" s="1370"/>
      <c r="J22" s="1370"/>
      <c r="K22" s="1370"/>
      <c r="L22" s="1370"/>
      <c r="M22" s="1370"/>
      <c r="N22" s="1370"/>
      <c r="O22" s="1370"/>
      <c r="P22" s="1370"/>
      <c r="Q22" s="1370"/>
      <c r="R22" s="1370"/>
      <c r="S22" s="1370"/>
      <c r="T22" s="1370"/>
      <c r="U22" s="1370"/>
      <c r="V22" s="1370"/>
      <c r="W22" s="1407"/>
      <c r="X22" s="1408"/>
      <c r="Y22" s="1408"/>
      <c r="Z22" s="1408"/>
      <c r="AA22" s="1408"/>
      <c r="AB22" s="1408"/>
      <c r="AC22" s="1408"/>
      <c r="AD22" s="1408"/>
      <c r="AE22" s="1408"/>
      <c r="AF22" s="1408"/>
      <c r="AG22" s="1408"/>
      <c r="AH22" s="1408"/>
      <c r="AI22" s="1408"/>
      <c r="AJ22" s="1408"/>
      <c r="AK22" s="1408"/>
      <c r="AL22" s="1408"/>
      <c r="AM22" s="1408"/>
      <c r="AN22" s="1408"/>
      <c r="AO22" s="1408"/>
      <c r="AP22" s="1408"/>
      <c r="AQ22" s="1408"/>
      <c r="AR22" s="1408"/>
      <c r="AS22" s="1408"/>
      <c r="AT22" s="1409"/>
      <c r="AU22" s="32"/>
    </row>
    <row r="23" spans="1:51" s="41" customFormat="1" ht="18" customHeight="1" x14ac:dyDescent="0.15">
      <c r="A23" s="33" t="s">
        <v>192</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row>
    <row r="24" spans="1:51" s="41" customFormat="1" ht="18" customHeight="1" x14ac:dyDescent="0.15">
      <c r="A24" s="33" t="s">
        <v>193</v>
      </c>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2"/>
    </row>
    <row r="25" spans="1:51" s="41" customFormat="1" ht="18" customHeight="1" x14ac:dyDescent="0.15">
      <c r="A25" s="33" t="s">
        <v>194</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row>
    <row r="26" spans="1:51" s="41" customFormat="1" ht="18" customHeight="1" x14ac:dyDescent="0.15">
      <c r="A26" s="33"/>
      <c r="B26" s="33"/>
      <c r="C26" s="33" t="s">
        <v>195</v>
      </c>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2"/>
    </row>
    <row r="27" spans="1:51" s="41" customFormat="1" ht="18" customHeight="1" x14ac:dyDescent="0.1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row>
    <row r="28" spans="1:51" s="41" customFormat="1" ht="18" customHeight="1" x14ac:dyDescent="0.15">
      <c r="AU28" s="32"/>
    </row>
    <row r="29" spans="1:51" s="41"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35"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34"/>
      <c r="AW30" s="34"/>
      <c r="AX30" s="34"/>
      <c r="AY30" s="34"/>
    </row>
    <row r="31" spans="1:51" s="35"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34"/>
      <c r="AW31" s="34"/>
      <c r="AX31" s="34"/>
      <c r="AY31" s="34"/>
    </row>
    <row r="32" spans="1:51" s="35"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35"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34"/>
      <c r="AW33" s="34"/>
      <c r="AX33" s="34"/>
      <c r="AY33" s="34"/>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55">
    <mergeCell ref="W22:AT22"/>
    <mergeCell ref="L16:O18"/>
    <mergeCell ref="L19:O21"/>
    <mergeCell ref="P10:V12"/>
    <mergeCell ref="P13:V15"/>
    <mergeCell ref="P16:V18"/>
    <mergeCell ref="P19:V21"/>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Q8:AR9"/>
    <mergeCell ref="C8:E9"/>
    <mergeCell ref="C22:H22"/>
    <mergeCell ref="I22:K22"/>
    <mergeCell ref="L22:O22"/>
    <mergeCell ref="P22:V22"/>
    <mergeCell ref="C10:H12"/>
    <mergeCell ref="C13:H15"/>
    <mergeCell ref="C16:H18"/>
    <mergeCell ref="C19:H21"/>
    <mergeCell ref="I10:K12"/>
    <mergeCell ref="I13:K15"/>
    <mergeCell ref="I16:K18"/>
    <mergeCell ref="I19:K21"/>
    <mergeCell ref="L10:O12"/>
    <mergeCell ref="L13:O15"/>
  </mergeCells>
  <phoneticPr fontId="3"/>
  <dataValidations count="1">
    <dataValidation type="list" allowBlank="1" showInputMessage="1" showErrorMessage="1" prompt="年度を選択" sqref="C2" xr:uid="{8D0FC483-6F7A-4D67-92E2-6200151910F6}">
      <formula1>"7,8,9,10,11"</formula1>
    </dataValidation>
  </dataValidations>
  <printOptions horizontalCentered="1"/>
  <pageMargins left="0.59055118110236227" right="0.39370078740157483" top="0.59055118110236227" bottom="0.19685039370078741" header="0.31496062992125984" footer="0.31496062992125984"/>
  <pageSetup paperSize="9" scale="7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82"/>
  <sheetViews>
    <sheetView view="pageBreakPreview" zoomScaleNormal="100" zoomScaleSheetLayoutView="100" workbookViewId="0">
      <selection activeCell="B29" sqref="B29"/>
    </sheetView>
  </sheetViews>
  <sheetFormatPr defaultRowHeight="13.5" x14ac:dyDescent="0.15"/>
  <cols>
    <col min="1" max="1" width="33.5" customWidth="1"/>
    <col min="2" max="4" width="33.25" customWidth="1"/>
    <col min="5" max="5" width="17.875" customWidth="1"/>
  </cols>
  <sheetData>
    <row r="1" spans="1:5" x14ac:dyDescent="0.15">
      <c r="A1" t="s">
        <v>212</v>
      </c>
    </row>
    <row r="2" spans="1:5" x14ac:dyDescent="0.15">
      <c r="A2" s="44" t="s">
        <v>203</v>
      </c>
      <c r="B2" s="44" t="s">
        <v>208</v>
      </c>
      <c r="C2" s="44" t="s">
        <v>209</v>
      </c>
      <c r="D2" s="44" t="s">
        <v>210</v>
      </c>
    </row>
    <row r="3" spans="1:5" x14ac:dyDescent="0.15">
      <c r="A3" s="43" t="s">
        <v>164</v>
      </c>
      <c r="B3" s="43" t="s">
        <v>164</v>
      </c>
      <c r="C3" s="43" t="s">
        <v>164</v>
      </c>
      <c r="D3" s="43" t="s">
        <v>164</v>
      </c>
    </row>
    <row r="4" spans="1:5" x14ac:dyDescent="0.15">
      <c r="A4" s="43" t="s">
        <v>204</v>
      </c>
      <c r="B4" s="43" t="s">
        <v>204</v>
      </c>
      <c r="C4" s="43" t="s">
        <v>204</v>
      </c>
      <c r="D4" s="43" t="s">
        <v>204</v>
      </c>
    </row>
    <row r="5" spans="1:5" x14ac:dyDescent="0.15">
      <c r="A5" s="43" t="s">
        <v>163</v>
      </c>
      <c r="B5" s="43" t="s">
        <v>205</v>
      </c>
      <c r="C5" s="43" t="s">
        <v>205</v>
      </c>
      <c r="D5" s="43" t="s">
        <v>165</v>
      </c>
    </row>
    <row r="6" spans="1:5" x14ac:dyDescent="0.15">
      <c r="A6" s="43" t="s">
        <v>205</v>
      </c>
      <c r="B6" s="43" t="s">
        <v>165</v>
      </c>
      <c r="C6" s="43" t="s">
        <v>211</v>
      </c>
      <c r="D6" s="43" t="s">
        <v>579</v>
      </c>
    </row>
    <row r="7" spans="1:5" x14ac:dyDescent="0.15">
      <c r="A7" s="43" t="s">
        <v>165</v>
      </c>
      <c r="B7" s="43" t="s">
        <v>576</v>
      </c>
      <c r="C7" s="43" t="s">
        <v>165</v>
      </c>
      <c r="D7" s="43" t="s">
        <v>581</v>
      </c>
    </row>
    <row r="8" spans="1:5" x14ac:dyDescent="0.15">
      <c r="A8" s="43" t="s">
        <v>206</v>
      </c>
      <c r="B8" s="43" t="s">
        <v>577</v>
      </c>
      <c r="C8" s="43" t="s">
        <v>578</v>
      </c>
      <c r="D8" s="43" t="s">
        <v>207</v>
      </c>
    </row>
    <row r="9" spans="1:5" x14ac:dyDescent="0.15">
      <c r="A9" s="43" t="s">
        <v>207</v>
      </c>
      <c r="B9" s="43" t="s">
        <v>207</v>
      </c>
      <c r="C9" s="43" t="s">
        <v>580</v>
      </c>
      <c r="D9" s="43"/>
    </row>
    <row r="10" spans="1:5" x14ac:dyDescent="0.15">
      <c r="A10" s="43"/>
      <c r="B10" s="43"/>
      <c r="C10" s="43" t="s">
        <v>207</v>
      </c>
      <c r="D10" s="43"/>
    </row>
    <row r="13" spans="1:5" x14ac:dyDescent="0.15">
      <c r="A13" t="s">
        <v>202</v>
      </c>
    </row>
    <row r="14" spans="1:5" x14ac:dyDescent="0.15">
      <c r="A14" s="44" t="s">
        <v>335</v>
      </c>
      <c r="B14" s="44" t="s">
        <v>4</v>
      </c>
      <c r="C14" s="44" t="s">
        <v>21</v>
      </c>
      <c r="D14" s="44" t="s">
        <v>591</v>
      </c>
      <c r="E14" s="44" t="s">
        <v>213</v>
      </c>
    </row>
    <row r="15" spans="1:5" x14ac:dyDescent="0.15">
      <c r="A15" s="43" t="s">
        <v>9</v>
      </c>
      <c r="B15" s="43" t="s">
        <v>203</v>
      </c>
      <c r="C15" s="43" t="s">
        <v>164</v>
      </c>
      <c r="D15" s="40" t="str">
        <f>A15&amp;B15&amp;C15</f>
        <v>〇田急傾斜</v>
      </c>
      <c r="E15" s="222">
        <v>21000</v>
      </c>
    </row>
    <row r="16" spans="1:5" x14ac:dyDescent="0.15">
      <c r="A16" s="43" t="s">
        <v>9</v>
      </c>
      <c r="B16" s="43" t="s">
        <v>203</v>
      </c>
      <c r="C16" s="43" t="s">
        <v>204</v>
      </c>
      <c r="D16" s="40" t="str">
        <f t="shared" ref="D16:D22" si="0">A16&amp;B16&amp;C16</f>
        <v>〇田緩傾斜</v>
      </c>
      <c r="E16" s="222">
        <v>8000</v>
      </c>
    </row>
    <row r="17" spans="1:5" x14ac:dyDescent="0.15">
      <c r="A17" s="43" t="s">
        <v>9</v>
      </c>
      <c r="B17" s="43" t="s">
        <v>203</v>
      </c>
      <c r="C17" s="43" t="s">
        <v>163</v>
      </c>
      <c r="D17" s="40" t="str">
        <f t="shared" si="0"/>
        <v>〇田小区画・不整形</v>
      </c>
      <c r="E17" s="222">
        <v>8000</v>
      </c>
    </row>
    <row r="18" spans="1:5" x14ac:dyDescent="0.15">
      <c r="A18" s="43" t="s">
        <v>9</v>
      </c>
      <c r="B18" s="43" t="s">
        <v>203</v>
      </c>
      <c r="C18" s="43" t="s">
        <v>205</v>
      </c>
      <c r="D18" s="40" t="str">
        <f t="shared" si="0"/>
        <v>〇田高齢化・耕作放棄率</v>
      </c>
      <c r="E18" s="222">
        <v>8000</v>
      </c>
    </row>
    <row r="19" spans="1:5" x14ac:dyDescent="0.15">
      <c r="A19" s="43" t="s">
        <v>9</v>
      </c>
      <c r="B19" s="43" t="s">
        <v>203</v>
      </c>
      <c r="C19" s="43" t="s">
        <v>165</v>
      </c>
      <c r="D19" s="40" t="str">
        <f t="shared" si="0"/>
        <v>〇田特認基準</v>
      </c>
      <c r="E19" s="222">
        <v>8000</v>
      </c>
    </row>
    <row r="20" spans="1:5" x14ac:dyDescent="0.15">
      <c r="A20" s="43" t="s">
        <v>9</v>
      </c>
      <c r="B20" s="43" t="s">
        <v>203</v>
      </c>
      <c r="C20" s="43" t="s">
        <v>206</v>
      </c>
      <c r="D20" s="40" t="str">
        <f t="shared" si="0"/>
        <v>〇田交付対象外</v>
      </c>
      <c r="E20" s="222">
        <v>0</v>
      </c>
    </row>
    <row r="21" spans="1:5" x14ac:dyDescent="0.15">
      <c r="A21" s="43" t="s">
        <v>9</v>
      </c>
      <c r="B21" s="43" t="s">
        <v>203</v>
      </c>
      <c r="C21" s="43" t="s">
        <v>207</v>
      </c>
      <c r="D21" s="40" t="str">
        <f t="shared" si="0"/>
        <v>〇田協定に含めない管理すべき農用地</v>
      </c>
      <c r="E21" s="222">
        <v>0</v>
      </c>
    </row>
    <row r="22" spans="1:5" x14ac:dyDescent="0.15">
      <c r="A22" s="43" t="s">
        <v>9</v>
      </c>
      <c r="B22" s="43" t="s">
        <v>208</v>
      </c>
      <c r="C22" s="43" t="s">
        <v>164</v>
      </c>
      <c r="D22" s="40" t="str">
        <f t="shared" si="0"/>
        <v>〇畑急傾斜</v>
      </c>
      <c r="E22" s="222">
        <v>11500</v>
      </c>
    </row>
    <row r="23" spans="1:5" x14ac:dyDescent="0.15">
      <c r="A23" s="43" t="s">
        <v>9</v>
      </c>
      <c r="B23" s="43" t="s">
        <v>208</v>
      </c>
      <c r="C23" s="43" t="s">
        <v>204</v>
      </c>
      <c r="D23" s="40" t="str">
        <f t="shared" ref="D23:D42" si="1">A23&amp;B23&amp;C23</f>
        <v>〇畑緩傾斜</v>
      </c>
      <c r="E23" s="222">
        <v>3500</v>
      </c>
    </row>
    <row r="24" spans="1:5" x14ac:dyDescent="0.15">
      <c r="A24" s="43" t="s">
        <v>9</v>
      </c>
      <c r="B24" s="43" t="s">
        <v>208</v>
      </c>
      <c r="C24" s="43" t="s">
        <v>205</v>
      </c>
      <c r="D24" s="40" t="str">
        <f t="shared" si="1"/>
        <v>〇畑高齢化・耕作放棄率</v>
      </c>
      <c r="E24" s="222">
        <v>3500</v>
      </c>
    </row>
    <row r="25" spans="1:5" x14ac:dyDescent="0.15">
      <c r="A25" s="43" t="s">
        <v>9</v>
      </c>
      <c r="B25" s="43" t="s">
        <v>208</v>
      </c>
      <c r="C25" s="43" t="s">
        <v>165</v>
      </c>
      <c r="D25" s="40" t="str">
        <f t="shared" si="1"/>
        <v>〇畑特認基準</v>
      </c>
      <c r="E25" s="222">
        <v>3500</v>
      </c>
    </row>
    <row r="26" spans="1:5" x14ac:dyDescent="0.15">
      <c r="A26" s="43" t="s">
        <v>9</v>
      </c>
      <c r="B26" s="43" t="s">
        <v>208</v>
      </c>
      <c r="C26" s="43" t="s">
        <v>576</v>
      </c>
      <c r="D26" s="40" t="str">
        <f t="shared" si="1"/>
        <v>〇畑交付対象外（田畑混在地）</v>
      </c>
      <c r="E26" s="222">
        <v>0</v>
      </c>
    </row>
    <row r="27" spans="1:5" x14ac:dyDescent="0.15">
      <c r="A27" s="43" t="s">
        <v>9</v>
      </c>
      <c r="B27" s="43" t="s">
        <v>208</v>
      </c>
      <c r="C27" s="43" t="s">
        <v>577</v>
      </c>
      <c r="D27" s="40" t="str">
        <f t="shared" si="1"/>
        <v>〇畑交付対象外（田畑混在地以外）</v>
      </c>
      <c r="E27" s="222">
        <v>0</v>
      </c>
    </row>
    <row r="28" spans="1:5" x14ac:dyDescent="0.15">
      <c r="A28" s="43" t="s">
        <v>9</v>
      </c>
      <c r="B28" s="43" t="s">
        <v>208</v>
      </c>
      <c r="C28" s="43" t="s">
        <v>207</v>
      </c>
      <c r="D28" s="40" t="str">
        <f t="shared" si="1"/>
        <v>〇畑協定に含めない管理すべき農用地</v>
      </c>
      <c r="E28" s="222">
        <v>0</v>
      </c>
    </row>
    <row r="29" spans="1:5" x14ac:dyDescent="0.15">
      <c r="A29" s="43" t="s">
        <v>9</v>
      </c>
      <c r="B29" s="43" t="s">
        <v>209</v>
      </c>
      <c r="C29" s="43" t="s">
        <v>164</v>
      </c>
      <c r="D29" s="40" t="str">
        <f t="shared" si="1"/>
        <v>〇草地急傾斜</v>
      </c>
      <c r="E29" s="222">
        <v>10500</v>
      </c>
    </row>
    <row r="30" spans="1:5" x14ac:dyDescent="0.15">
      <c r="A30" s="43" t="s">
        <v>9</v>
      </c>
      <c r="B30" s="43" t="s">
        <v>209</v>
      </c>
      <c r="C30" s="43" t="s">
        <v>204</v>
      </c>
      <c r="D30" s="40" t="str">
        <f t="shared" si="1"/>
        <v>〇草地緩傾斜</v>
      </c>
      <c r="E30" s="222">
        <v>3000</v>
      </c>
    </row>
    <row r="31" spans="1:5" x14ac:dyDescent="0.15">
      <c r="A31" s="43" t="s">
        <v>9</v>
      </c>
      <c r="B31" s="43" t="s">
        <v>209</v>
      </c>
      <c r="C31" s="43" t="s">
        <v>205</v>
      </c>
      <c r="D31" s="40" t="str">
        <f t="shared" si="1"/>
        <v>〇草地高齢化・耕作放棄率</v>
      </c>
      <c r="E31" s="222">
        <v>3000</v>
      </c>
    </row>
    <row r="32" spans="1:5" x14ac:dyDescent="0.15">
      <c r="A32" s="43" t="s">
        <v>9</v>
      </c>
      <c r="B32" s="43" t="s">
        <v>209</v>
      </c>
      <c r="C32" s="43" t="s">
        <v>211</v>
      </c>
      <c r="D32" s="40" t="str">
        <f t="shared" si="1"/>
        <v>〇草地草地比率の高い草地</v>
      </c>
      <c r="E32" s="222">
        <v>1500</v>
      </c>
    </row>
    <row r="33" spans="1:5" x14ac:dyDescent="0.15">
      <c r="A33" s="43" t="s">
        <v>9</v>
      </c>
      <c r="B33" s="43" t="s">
        <v>209</v>
      </c>
      <c r="C33" s="43" t="s">
        <v>165</v>
      </c>
      <c r="D33" s="40" t="str">
        <f t="shared" si="1"/>
        <v>〇草地特認基準</v>
      </c>
      <c r="E33" s="222">
        <v>3000</v>
      </c>
    </row>
    <row r="34" spans="1:5" x14ac:dyDescent="0.15">
      <c r="A34" s="43" t="s">
        <v>9</v>
      </c>
      <c r="B34" s="43" t="s">
        <v>209</v>
      </c>
      <c r="C34" s="43" t="s">
        <v>578</v>
      </c>
      <c r="D34" s="40" t="str">
        <f t="shared" si="1"/>
        <v>〇草地交付対象外（田草地混在地）</v>
      </c>
      <c r="E34" s="222">
        <v>0</v>
      </c>
    </row>
    <row r="35" spans="1:5" x14ac:dyDescent="0.15">
      <c r="A35" s="43" t="s">
        <v>9</v>
      </c>
      <c r="B35" s="43" t="s">
        <v>209</v>
      </c>
      <c r="C35" s="43" t="s">
        <v>580</v>
      </c>
      <c r="D35" s="40" t="str">
        <f t="shared" si="1"/>
        <v>〇草地交付対象外（田草地混在地以外）</v>
      </c>
      <c r="E35" s="222">
        <v>0</v>
      </c>
    </row>
    <row r="36" spans="1:5" x14ac:dyDescent="0.15">
      <c r="A36" s="43" t="s">
        <v>9</v>
      </c>
      <c r="B36" s="43" t="s">
        <v>209</v>
      </c>
      <c r="C36" s="43" t="s">
        <v>207</v>
      </c>
      <c r="D36" s="40" t="str">
        <f t="shared" si="1"/>
        <v>〇草地協定に含めない管理すべき農用地</v>
      </c>
      <c r="E36" s="222">
        <v>0</v>
      </c>
    </row>
    <row r="37" spans="1:5" x14ac:dyDescent="0.15">
      <c r="A37" s="43" t="s">
        <v>9</v>
      </c>
      <c r="B37" s="43" t="s">
        <v>210</v>
      </c>
      <c r="C37" s="43" t="s">
        <v>164</v>
      </c>
      <c r="D37" s="40" t="str">
        <f t="shared" si="1"/>
        <v>〇採草放牧地急傾斜</v>
      </c>
      <c r="E37" s="222">
        <v>1000</v>
      </c>
    </row>
    <row r="38" spans="1:5" x14ac:dyDescent="0.15">
      <c r="A38" s="43" t="s">
        <v>9</v>
      </c>
      <c r="B38" s="43" t="s">
        <v>210</v>
      </c>
      <c r="C38" s="43" t="s">
        <v>204</v>
      </c>
      <c r="D38" s="40" t="str">
        <f t="shared" si="1"/>
        <v>〇採草放牧地緩傾斜</v>
      </c>
      <c r="E38" s="222">
        <v>300</v>
      </c>
    </row>
    <row r="39" spans="1:5" x14ac:dyDescent="0.15">
      <c r="A39" s="43" t="s">
        <v>9</v>
      </c>
      <c r="B39" s="43" t="s">
        <v>210</v>
      </c>
      <c r="C39" s="43" t="s">
        <v>165</v>
      </c>
      <c r="D39" s="40" t="str">
        <f t="shared" si="1"/>
        <v>〇採草放牧地特認基準</v>
      </c>
      <c r="E39" s="222">
        <v>300</v>
      </c>
    </row>
    <row r="40" spans="1:5" x14ac:dyDescent="0.15">
      <c r="A40" s="43" t="s">
        <v>9</v>
      </c>
      <c r="B40" s="43" t="s">
        <v>210</v>
      </c>
      <c r="C40" s="43" t="s">
        <v>579</v>
      </c>
      <c r="D40" s="40" t="str">
        <f t="shared" si="1"/>
        <v>〇採草放牧地交付対象外（田採草放牧地混在地）</v>
      </c>
      <c r="E40" s="222">
        <v>0</v>
      </c>
    </row>
    <row r="41" spans="1:5" x14ac:dyDescent="0.15">
      <c r="A41" s="43" t="s">
        <v>9</v>
      </c>
      <c r="B41" s="43" t="s">
        <v>210</v>
      </c>
      <c r="C41" s="43" t="s">
        <v>581</v>
      </c>
      <c r="D41" s="40" t="str">
        <f t="shared" si="1"/>
        <v>〇採草放牧地交付対象外（田採草放牧地混在地以外）</v>
      </c>
      <c r="E41" s="222">
        <v>0</v>
      </c>
    </row>
    <row r="42" spans="1:5" x14ac:dyDescent="0.15">
      <c r="A42" s="43" t="s">
        <v>9</v>
      </c>
      <c r="B42" s="43" t="s">
        <v>210</v>
      </c>
      <c r="C42" s="43" t="s">
        <v>207</v>
      </c>
      <c r="D42" s="40" t="str">
        <f t="shared" si="1"/>
        <v>〇採草放牧地協定に含めない管理すべき農用地</v>
      </c>
      <c r="E42" s="222">
        <v>0</v>
      </c>
    </row>
    <row r="43" spans="1:5" x14ac:dyDescent="0.15">
      <c r="A43" s="43"/>
      <c r="B43" s="43" t="s">
        <v>203</v>
      </c>
      <c r="C43" s="43" t="s">
        <v>164</v>
      </c>
      <c r="D43" s="40" t="str">
        <f>A43&amp;B43&amp;C43</f>
        <v>田急傾斜</v>
      </c>
      <c r="E43" s="222">
        <f t="shared" ref="E43:E48" si="2">E15*0.8</f>
        <v>16800</v>
      </c>
    </row>
    <row r="44" spans="1:5" x14ac:dyDescent="0.15">
      <c r="A44" s="43"/>
      <c r="B44" s="43" t="s">
        <v>203</v>
      </c>
      <c r="C44" s="43" t="s">
        <v>204</v>
      </c>
      <c r="D44" s="40" t="str">
        <f t="shared" ref="D44:D70" si="3">A44&amp;B44&amp;C44</f>
        <v>田緩傾斜</v>
      </c>
      <c r="E44" s="222">
        <f t="shared" si="2"/>
        <v>6400</v>
      </c>
    </row>
    <row r="45" spans="1:5" x14ac:dyDescent="0.15">
      <c r="A45" s="43"/>
      <c r="B45" s="43" t="s">
        <v>203</v>
      </c>
      <c r="C45" s="43" t="s">
        <v>163</v>
      </c>
      <c r="D45" s="40" t="str">
        <f t="shared" si="3"/>
        <v>田小区画・不整形</v>
      </c>
      <c r="E45" s="222">
        <f t="shared" si="2"/>
        <v>6400</v>
      </c>
    </row>
    <row r="46" spans="1:5" x14ac:dyDescent="0.15">
      <c r="A46" s="43"/>
      <c r="B46" s="43" t="s">
        <v>203</v>
      </c>
      <c r="C46" s="43" t="s">
        <v>205</v>
      </c>
      <c r="D46" s="40" t="str">
        <f t="shared" si="3"/>
        <v>田高齢化・耕作放棄率</v>
      </c>
      <c r="E46" s="222">
        <f t="shared" si="2"/>
        <v>6400</v>
      </c>
    </row>
    <row r="47" spans="1:5" x14ac:dyDescent="0.15">
      <c r="A47" s="43"/>
      <c r="B47" s="43" t="s">
        <v>203</v>
      </c>
      <c r="C47" s="43" t="s">
        <v>165</v>
      </c>
      <c r="D47" s="40" t="str">
        <f t="shared" si="3"/>
        <v>田特認基準</v>
      </c>
      <c r="E47" s="222">
        <f t="shared" si="2"/>
        <v>6400</v>
      </c>
    </row>
    <row r="48" spans="1:5" x14ac:dyDescent="0.15">
      <c r="A48" s="43"/>
      <c r="B48" s="43" t="s">
        <v>203</v>
      </c>
      <c r="C48" s="43" t="s">
        <v>206</v>
      </c>
      <c r="D48" s="40" t="str">
        <f t="shared" si="3"/>
        <v>田交付対象外</v>
      </c>
      <c r="E48" s="222">
        <f t="shared" si="2"/>
        <v>0</v>
      </c>
    </row>
    <row r="49" spans="1:5" x14ac:dyDescent="0.15">
      <c r="A49" s="43"/>
      <c r="B49" s="43" t="s">
        <v>203</v>
      </c>
      <c r="C49" s="43" t="s">
        <v>207</v>
      </c>
      <c r="D49" s="40" t="str">
        <f t="shared" si="3"/>
        <v>田協定に含めない管理すべき農用地</v>
      </c>
      <c r="E49" s="222">
        <v>0</v>
      </c>
    </row>
    <row r="50" spans="1:5" x14ac:dyDescent="0.15">
      <c r="A50" s="43"/>
      <c r="B50" s="43" t="s">
        <v>208</v>
      </c>
      <c r="C50" s="43" t="s">
        <v>164</v>
      </c>
      <c r="D50" s="40" t="str">
        <f t="shared" si="3"/>
        <v>畑急傾斜</v>
      </c>
      <c r="E50" s="222">
        <f t="shared" ref="E50:E70" si="4">E22*0.8</f>
        <v>9200</v>
      </c>
    </row>
    <row r="51" spans="1:5" x14ac:dyDescent="0.15">
      <c r="A51" s="43"/>
      <c r="B51" s="43" t="s">
        <v>208</v>
      </c>
      <c r="C51" s="43" t="s">
        <v>204</v>
      </c>
      <c r="D51" s="40" t="str">
        <f t="shared" si="3"/>
        <v>畑緩傾斜</v>
      </c>
      <c r="E51" s="222">
        <f t="shared" si="4"/>
        <v>2800</v>
      </c>
    </row>
    <row r="52" spans="1:5" x14ac:dyDescent="0.15">
      <c r="A52" s="43"/>
      <c r="B52" s="43" t="s">
        <v>208</v>
      </c>
      <c r="C52" s="43" t="s">
        <v>205</v>
      </c>
      <c r="D52" s="40" t="str">
        <f t="shared" si="3"/>
        <v>畑高齢化・耕作放棄率</v>
      </c>
      <c r="E52" s="222">
        <f t="shared" si="4"/>
        <v>2800</v>
      </c>
    </row>
    <row r="53" spans="1:5" x14ac:dyDescent="0.15">
      <c r="A53" s="43"/>
      <c r="B53" s="43" t="s">
        <v>208</v>
      </c>
      <c r="C53" s="43" t="s">
        <v>165</v>
      </c>
      <c r="D53" s="40" t="str">
        <f t="shared" si="3"/>
        <v>畑特認基準</v>
      </c>
      <c r="E53" s="222">
        <f t="shared" si="4"/>
        <v>2800</v>
      </c>
    </row>
    <row r="54" spans="1:5" x14ac:dyDescent="0.15">
      <c r="A54" s="43"/>
      <c r="B54" s="43" t="s">
        <v>208</v>
      </c>
      <c r="C54" s="43" t="s">
        <v>576</v>
      </c>
      <c r="D54" s="40" t="str">
        <f t="shared" si="3"/>
        <v>畑交付対象外（田畑混在地）</v>
      </c>
      <c r="E54" s="222">
        <f t="shared" si="4"/>
        <v>0</v>
      </c>
    </row>
    <row r="55" spans="1:5" x14ac:dyDescent="0.15">
      <c r="A55" s="43"/>
      <c r="B55" s="43" t="s">
        <v>208</v>
      </c>
      <c r="C55" s="43" t="s">
        <v>577</v>
      </c>
      <c r="D55" s="40" t="str">
        <f t="shared" si="3"/>
        <v>畑交付対象外（田畑混在地以外）</v>
      </c>
      <c r="E55" s="222">
        <f t="shared" si="4"/>
        <v>0</v>
      </c>
    </row>
    <row r="56" spans="1:5" x14ac:dyDescent="0.15">
      <c r="A56" s="43"/>
      <c r="B56" s="43" t="s">
        <v>208</v>
      </c>
      <c r="C56" s="43" t="s">
        <v>207</v>
      </c>
      <c r="D56" s="40" t="str">
        <f t="shared" si="3"/>
        <v>畑協定に含めない管理すべき農用地</v>
      </c>
      <c r="E56" s="222">
        <f t="shared" si="4"/>
        <v>0</v>
      </c>
    </row>
    <row r="57" spans="1:5" x14ac:dyDescent="0.15">
      <c r="A57" s="43"/>
      <c r="B57" s="43" t="s">
        <v>209</v>
      </c>
      <c r="C57" s="43" t="s">
        <v>164</v>
      </c>
      <c r="D57" s="40" t="str">
        <f t="shared" si="3"/>
        <v>草地急傾斜</v>
      </c>
      <c r="E57" s="222">
        <f t="shared" si="4"/>
        <v>8400</v>
      </c>
    </row>
    <row r="58" spans="1:5" x14ac:dyDescent="0.15">
      <c r="A58" s="43"/>
      <c r="B58" s="43" t="s">
        <v>209</v>
      </c>
      <c r="C58" s="43" t="s">
        <v>204</v>
      </c>
      <c r="D58" s="40" t="str">
        <f t="shared" si="3"/>
        <v>草地緩傾斜</v>
      </c>
      <c r="E58" s="222">
        <f t="shared" si="4"/>
        <v>2400</v>
      </c>
    </row>
    <row r="59" spans="1:5" x14ac:dyDescent="0.15">
      <c r="A59" s="43"/>
      <c r="B59" s="43" t="s">
        <v>209</v>
      </c>
      <c r="C59" s="43" t="s">
        <v>205</v>
      </c>
      <c r="D59" s="40" t="str">
        <f t="shared" si="3"/>
        <v>草地高齢化・耕作放棄率</v>
      </c>
      <c r="E59" s="222">
        <f t="shared" si="4"/>
        <v>2400</v>
      </c>
    </row>
    <row r="60" spans="1:5" x14ac:dyDescent="0.15">
      <c r="A60" s="43"/>
      <c r="B60" s="43" t="s">
        <v>209</v>
      </c>
      <c r="C60" s="43" t="s">
        <v>211</v>
      </c>
      <c r="D60" s="40" t="str">
        <f t="shared" si="3"/>
        <v>草地草地比率の高い草地</v>
      </c>
      <c r="E60" s="222">
        <f t="shared" si="4"/>
        <v>1200</v>
      </c>
    </row>
    <row r="61" spans="1:5" x14ac:dyDescent="0.15">
      <c r="A61" s="43"/>
      <c r="B61" s="43" t="s">
        <v>209</v>
      </c>
      <c r="C61" s="43" t="s">
        <v>165</v>
      </c>
      <c r="D61" s="40" t="str">
        <f t="shared" si="3"/>
        <v>草地特認基準</v>
      </c>
      <c r="E61" s="222">
        <f t="shared" si="4"/>
        <v>2400</v>
      </c>
    </row>
    <row r="62" spans="1:5" x14ac:dyDescent="0.15">
      <c r="A62" s="43"/>
      <c r="B62" s="43" t="s">
        <v>209</v>
      </c>
      <c r="C62" s="43" t="s">
        <v>578</v>
      </c>
      <c r="D62" s="40" t="str">
        <f t="shared" si="3"/>
        <v>草地交付対象外（田草地混在地）</v>
      </c>
      <c r="E62" s="222">
        <f t="shared" si="4"/>
        <v>0</v>
      </c>
    </row>
    <row r="63" spans="1:5" x14ac:dyDescent="0.15">
      <c r="A63" s="43"/>
      <c r="B63" s="43" t="s">
        <v>209</v>
      </c>
      <c r="C63" s="43" t="s">
        <v>580</v>
      </c>
      <c r="D63" s="40" t="str">
        <f t="shared" si="3"/>
        <v>草地交付対象外（田草地混在地以外）</v>
      </c>
      <c r="E63" s="222">
        <f t="shared" si="4"/>
        <v>0</v>
      </c>
    </row>
    <row r="64" spans="1:5" x14ac:dyDescent="0.15">
      <c r="A64" s="43"/>
      <c r="B64" s="43" t="s">
        <v>209</v>
      </c>
      <c r="C64" s="43" t="s">
        <v>207</v>
      </c>
      <c r="D64" s="40" t="str">
        <f t="shared" si="3"/>
        <v>草地協定に含めない管理すべき農用地</v>
      </c>
      <c r="E64" s="222">
        <f t="shared" si="4"/>
        <v>0</v>
      </c>
    </row>
    <row r="65" spans="1:5" x14ac:dyDescent="0.15">
      <c r="A65" s="43"/>
      <c r="B65" s="43" t="s">
        <v>210</v>
      </c>
      <c r="C65" s="43" t="s">
        <v>164</v>
      </c>
      <c r="D65" s="40" t="str">
        <f t="shared" si="3"/>
        <v>採草放牧地急傾斜</v>
      </c>
      <c r="E65" s="222">
        <f t="shared" si="4"/>
        <v>800</v>
      </c>
    </row>
    <row r="66" spans="1:5" x14ac:dyDescent="0.15">
      <c r="A66" s="43"/>
      <c r="B66" s="43" t="s">
        <v>210</v>
      </c>
      <c r="C66" s="43" t="s">
        <v>204</v>
      </c>
      <c r="D66" s="40" t="str">
        <f t="shared" si="3"/>
        <v>採草放牧地緩傾斜</v>
      </c>
      <c r="E66" s="222">
        <f t="shared" si="4"/>
        <v>240</v>
      </c>
    </row>
    <row r="67" spans="1:5" x14ac:dyDescent="0.15">
      <c r="A67" s="43"/>
      <c r="B67" s="43" t="s">
        <v>210</v>
      </c>
      <c r="C67" s="43" t="s">
        <v>165</v>
      </c>
      <c r="D67" s="40" t="str">
        <f t="shared" si="3"/>
        <v>採草放牧地特認基準</v>
      </c>
      <c r="E67" s="222">
        <f t="shared" si="4"/>
        <v>240</v>
      </c>
    </row>
    <row r="68" spans="1:5" x14ac:dyDescent="0.15">
      <c r="A68" s="43"/>
      <c r="B68" s="43" t="s">
        <v>210</v>
      </c>
      <c r="C68" s="43" t="s">
        <v>579</v>
      </c>
      <c r="D68" s="40" t="str">
        <f t="shared" si="3"/>
        <v>採草放牧地交付対象外（田採草放牧地混在地）</v>
      </c>
      <c r="E68" s="222">
        <f t="shared" si="4"/>
        <v>0</v>
      </c>
    </row>
    <row r="69" spans="1:5" x14ac:dyDescent="0.15">
      <c r="A69" s="43"/>
      <c r="B69" s="43" t="s">
        <v>210</v>
      </c>
      <c r="C69" s="43" t="s">
        <v>581</v>
      </c>
      <c r="D69" s="40" t="str">
        <f t="shared" si="3"/>
        <v>採草放牧地交付対象外（田採草放牧地混在地以外）</v>
      </c>
      <c r="E69" s="222">
        <f t="shared" si="4"/>
        <v>0</v>
      </c>
    </row>
    <row r="70" spans="1:5" x14ac:dyDescent="0.15">
      <c r="A70" s="43"/>
      <c r="B70" s="43" t="s">
        <v>210</v>
      </c>
      <c r="C70" s="43" t="s">
        <v>207</v>
      </c>
      <c r="D70" s="40" t="str">
        <f t="shared" si="3"/>
        <v>採草放牧地協定に含めない管理すべき農用地</v>
      </c>
      <c r="E70" s="222">
        <f t="shared" si="4"/>
        <v>0</v>
      </c>
    </row>
    <row r="74" spans="1:5" x14ac:dyDescent="0.15">
      <c r="A74" t="s">
        <v>214</v>
      </c>
    </row>
    <row r="75" spans="1:5" x14ac:dyDescent="0.15">
      <c r="A75" s="43" t="s">
        <v>277</v>
      </c>
    </row>
    <row r="76" spans="1:5" x14ac:dyDescent="0.15">
      <c r="A76" s="43" t="s">
        <v>339</v>
      </c>
    </row>
    <row r="77" spans="1:5" x14ac:dyDescent="0.15">
      <c r="A77" s="45" t="s">
        <v>340</v>
      </c>
    </row>
    <row r="78" spans="1:5" x14ac:dyDescent="0.15">
      <c r="A78" s="45" t="s">
        <v>341</v>
      </c>
    </row>
    <row r="79" spans="1:5" x14ac:dyDescent="0.15">
      <c r="A79" s="43" t="s">
        <v>215</v>
      </c>
    </row>
    <row r="80" spans="1:5" x14ac:dyDescent="0.15">
      <c r="A80" s="43" t="s">
        <v>278</v>
      </c>
    </row>
    <row r="81" spans="1:1" x14ac:dyDescent="0.15">
      <c r="A81" s="43"/>
    </row>
    <row r="82" spans="1:1" x14ac:dyDescent="0.15">
      <c r="A82" s="43"/>
    </row>
  </sheetData>
  <phoneticPr fontId="3"/>
  <pageMargins left="0.7" right="0.7" top="0.75" bottom="0.75" header="0.3" footer="0.3"/>
  <pageSetup paperSize="9" scale="8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1B8E-C66F-40F3-A0C3-57DE942A13A4}">
  <sheetPr>
    <tabColor rgb="FFFFFF00"/>
  </sheetPr>
  <dimension ref="A1:CJ153"/>
  <sheetViews>
    <sheetView showZeros="0" view="pageBreakPreview" topLeftCell="B1" zoomScaleNormal="85" zoomScaleSheetLayoutView="100" workbookViewId="0">
      <selection activeCell="AF6" sqref="AF6:AG6"/>
    </sheetView>
  </sheetViews>
  <sheetFormatPr defaultRowHeight="12" x14ac:dyDescent="0.15"/>
  <cols>
    <col min="1" max="1" width="3.125" style="353" customWidth="1"/>
    <col min="2" max="76" width="2.5" style="353" customWidth="1"/>
    <col min="77" max="256" width="9" style="353"/>
    <col min="257" max="257" width="3.125" style="353" customWidth="1"/>
    <col min="258" max="332" width="2.5" style="353" customWidth="1"/>
    <col min="333" max="512" width="9" style="353"/>
    <col min="513" max="513" width="3.125" style="353" customWidth="1"/>
    <col min="514" max="588" width="2.5" style="353" customWidth="1"/>
    <col min="589" max="768" width="9" style="353"/>
    <col min="769" max="769" width="3.125" style="353" customWidth="1"/>
    <col min="770" max="844" width="2.5" style="353" customWidth="1"/>
    <col min="845" max="1024" width="9" style="353"/>
    <col min="1025" max="1025" width="3.125" style="353" customWidth="1"/>
    <col min="1026" max="1100" width="2.5" style="353" customWidth="1"/>
    <col min="1101" max="1280" width="9" style="353"/>
    <col min="1281" max="1281" width="3.125" style="353" customWidth="1"/>
    <col min="1282" max="1356" width="2.5" style="353" customWidth="1"/>
    <col min="1357" max="1536" width="9" style="353"/>
    <col min="1537" max="1537" width="3.125" style="353" customWidth="1"/>
    <col min="1538" max="1612" width="2.5" style="353" customWidth="1"/>
    <col min="1613" max="1792" width="9" style="353"/>
    <col min="1793" max="1793" width="3.125" style="353" customWidth="1"/>
    <col min="1794" max="1868" width="2.5" style="353" customWidth="1"/>
    <col min="1869" max="2048" width="9" style="353"/>
    <col min="2049" max="2049" width="3.125" style="353" customWidth="1"/>
    <col min="2050" max="2124" width="2.5" style="353" customWidth="1"/>
    <col min="2125" max="2304" width="9" style="353"/>
    <col min="2305" max="2305" width="3.125" style="353" customWidth="1"/>
    <col min="2306" max="2380" width="2.5" style="353" customWidth="1"/>
    <col min="2381" max="2560" width="9" style="353"/>
    <col min="2561" max="2561" width="3.125" style="353" customWidth="1"/>
    <col min="2562" max="2636" width="2.5" style="353" customWidth="1"/>
    <col min="2637" max="2816" width="9" style="353"/>
    <col min="2817" max="2817" width="3.125" style="353" customWidth="1"/>
    <col min="2818" max="2892" width="2.5" style="353" customWidth="1"/>
    <col min="2893" max="3072" width="9" style="353"/>
    <col min="3073" max="3073" width="3.125" style="353" customWidth="1"/>
    <col min="3074" max="3148" width="2.5" style="353" customWidth="1"/>
    <col min="3149" max="3328" width="9" style="353"/>
    <col min="3329" max="3329" width="3.125" style="353" customWidth="1"/>
    <col min="3330" max="3404" width="2.5" style="353" customWidth="1"/>
    <col min="3405" max="3584" width="9" style="353"/>
    <col min="3585" max="3585" width="3.125" style="353" customWidth="1"/>
    <col min="3586" max="3660" width="2.5" style="353" customWidth="1"/>
    <col min="3661" max="3840" width="9" style="353"/>
    <col min="3841" max="3841" width="3.125" style="353" customWidth="1"/>
    <col min="3842" max="3916" width="2.5" style="353" customWidth="1"/>
    <col min="3917" max="4096" width="9" style="353"/>
    <col min="4097" max="4097" width="3.125" style="353" customWidth="1"/>
    <col min="4098" max="4172" width="2.5" style="353" customWidth="1"/>
    <col min="4173" max="4352" width="9" style="353"/>
    <col min="4353" max="4353" width="3.125" style="353" customWidth="1"/>
    <col min="4354" max="4428" width="2.5" style="353" customWidth="1"/>
    <col min="4429" max="4608" width="9" style="353"/>
    <col min="4609" max="4609" width="3.125" style="353" customWidth="1"/>
    <col min="4610" max="4684" width="2.5" style="353" customWidth="1"/>
    <col min="4685" max="4864" width="9" style="353"/>
    <col min="4865" max="4865" width="3.125" style="353" customWidth="1"/>
    <col min="4866" max="4940" width="2.5" style="353" customWidth="1"/>
    <col min="4941" max="5120" width="9" style="353"/>
    <col min="5121" max="5121" width="3.125" style="353" customWidth="1"/>
    <col min="5122" max="5196" width="2.5" style="353" customWidth="1"/>
    <col min="5197" max="5376" width="9" style="353"/>
    <col min="5377" max="5377" width="3.125" style="353" customWidth="1"/>
    <col min="5378" max="5452" width="2.5" style="353" customWidth="1"/>
    <col min="5453" max="5632" width="9" style="353"/>
    <col min="5633" max="5633" width="3.125" style="353" customWidth="1"/>
    <col min="5634" max="5708" width="2.5" style="353" customWidth="1"/>
    <col min="5709" max="5888" width="9" style="353"/>
    <col min="5889" max="5889" width="3.125" style="353" customWidth="1"/>
    <col min="5890" max="5964" width="2.5" style="353" customWidth="1"/>
    <col min="5965" max="6144" width="9" style="353"/>
    <col min="6145" max="6145" width="3.125" style="353" customWidth="1"/>
    <col min="6146" max="6220" width="2.5" style="353" customWidth="1"/>
    <col min="6221" max="6400" width="9" style="353"/>
    <col min="6401" max="6401" width="3.125" style="353" customWidth="1"/>
    <col min="6402" max="6476" width="2.5" style="353" customWidth="1"/>
    <col min="6477" max="6656" width="9" style="353"/>
    <col min="6657" max="6657" width="3.125" style="353" customWidth="1"/>
    <col min="6658" max="6732" width="2.5" style="353" customWidth="1"/>
    <col min="6733" max="6912" width="9" style="353"/>
    <col min="6913" max="6913" width="3.125" style="353" customWidth="1"/>
    <col min="6914" max="6988" width="2.5" style="353" customWidth="1"/>
    <col min="6989" max="7168" width="9" style="353"/>
    <col min="7169" max="7169" width="3.125" style="353" customWidth="1"/>
    <col min="7170" max="7244" width="2.5" style="353" customWidth="1"/>
    <col min="7245" max="7424" width="9" style="353"/>
    <col min="7425" max="7425" width="3.125" style="353" customWidth="1"/>
    <col min="7426" max="7500" width="2.5" style="353" customWidth="1"/>
    <col min="7501" max="7680" width="9" style="353"/>
    <col min="7681" max="7681" width="3.125" style="353" customWidth="1"/>
    <col min="7682" max="7756" width="2.5" style="353" customWidth="1"/>
    <col min="7757" max="7936" width="9" style="353"/>
    <col min="7937" max="7937" width="3.125" style="353" customWidth="1"/>
    <col min="7938" max="8012" width="2.5" style="353" customWidth="1"/>
    <col min="8013" max="8192" width="9" style="353"/>
    <col min="8193" max="8193" width="3.125" style="353" customWidth="1"/>
    <col min="8194" max="8268" width="2.5" style="353" customWidth="1"/>
    <col min="8269" max="8448" width="9" style="353"/>
    <col min="8449" max="8449" width="3.125" style="353" customWidth="1"/>
    <col min="8450" max="8524" width="2.5" style="353" customWidth="1"/>
    <col min="8525" max="8704" width="9" style="353"/>
    <col min="8705" max="8705" width="3.125" style="353" customWidth="1"/>
    <col min="8706" max="8780" width="2.5" style="353" customWidth="1"/>
    <col min="8781" max="8960" width="9" style="353"/>
    <col min="8961" max="8961" width="3.125" style="353" customWidth="1"/>
    <col min="8962" max="9036" width="2.5" style="353" customWidth="1"/>
    <col min="9037" max="9216" width="9" style="353"/>
    <col min="9217" max="9217" width="3.125" style="353" customWidth="1"/>
    <col min="9218" max="9292" width="2.5" style="353" customWidth="1"/>
    <col min="9293" max="9472" width="9" style="353"/>
    <col min="9473" max="9473" width="3.125" style="353" customWidth="1"/>
    <col min="9474" max="9548" width="2.5" style="353" customWidth="1"/>
    <col min="9549" max="9728" width="9" style="353"/>
    <col min="9729" max="9729" width="3.125" style="353" customWidth="1"/>
    <col min="9730" max="9804" width="2.5" style="353" customWidth="1"/>
    <col min="9805" max="9984" width="9" style="353"/>
    <col min="9985" max="9985" width="3.125" style="353" customWidth="1"/>
    <col min="9986" max="10060" width="2.5" style="353" customWidth="1"/>
    <col min="10061" max="10240" width="9" style="353"/>
    <col min="10241" max="10241" width="3.125" style="353" customWidth="1"/>
    <col min="10242" max="10316" width="2.5" style="353" customWidth="1"/>
    <col min="10317" max="10496" width="9" style="353"/>
    <col min="10497" max="10497" width="3.125" style="353" customWidth="1"/>
    <col min="10498" max="10572" width="2.5" style="353" customWidth="1"/>
    <col min="10573" max="10752" width="9" style="353"/>
    <col min="10753" max="10753" width="3.125" style="353" customWidth="1"/>
    <col min="10754" max="10828" width="2.5" style="353" customWidth="1"/>
    <col min="10829" max="11008" width="9" style="353"/>
    <col min="11009" max="11009" width="3.125" style="353" customWidth="1"/>
    <col min="11010" max="11084" width="2.5" style="353" customWidth="1"/>
    <col min="11085" max="11264" width="9" style="353"/>
    <col min="11265" max="11265" width="3.125" style="353" customWidth="1"/>
    <col min="11266" max="11340" width="2.5" style="353" customWidth="1"/>
    <col min="11341" max="11520" width="9" style="353"/>
    <col min="11521" max="11521" width="3.125" style="353" customWidth="1"/>
    <col min="11522" max="11596" width="2.5" style="353" customWidth="1"/>
    <col min="11597" max="11776" width="9" style="353"/>
    <col min="11777" max="11777" width="3.125" style="353" customWidth="1"/>
    <col min="11778" max="11852" width="2.5" style="353" customWidth="1"/>
    <col min="11853" max="12032" width="9" style="353"/>
    <col min="12033" max="12033" width="3.125" style="353" customWidth="1"/>
    <col min="12034" max="12108" width="2.5" style="353" customWidth="1"/>
    <col min="12109" max="12288" width="9" style="353"/>
    <col min="12289" max="12289" width="3.125" style="353" customWidth="1"/>
    <col min="12290" max="12364" width="2.5" style="353" customWidth="1"/>
    <col min="12365" max="12544" width="9" style="353"/>
    <col min="12545" max="12545" width="3.125" style="353" customWidth="1"/>
    <col min="12546" max="12620" width="2.5" style="353" customWidth="1"/>
    <col min="12621" max="12800" width="9" style="353"/>
    <col min="12801" max="12801" width="3.125" style="353" customWidth="1"/>
    <col min="12802" max="12876" width="2.5" style="353" customWidth="1"/>
    <col min="12877" max="13056" width="9" style="353"/>
    <col min="13057" max="13057" width="3.125" style="353" customWidth="1"/>
    <col min="13058" max="13132" width="2.5" style="353" customWidth="1"/>
    <col min="13133" max="13312" width="9" style="353"/>
    <col min="13313" max="13313" width="3.125" style="353" customWidth="1"/>
    <col min="13314" max="13388" width="2.5" style="353" customWidth="1"/>
    <col min="13389" max="13568" width="9" style="353"/>
    <col min="13569" max="13569" width="3.125" style="353" customWidth="1"/>
    <col min="13570" max="13644" width="2.5" style="353" customWidth="1"/>
    <col min="13645" max="13824" width="9" style="353"/>
    <col min="13825" max="13825" width="3.125" style="353" customWidth="1"/>
    <col min="13826" max="13900" width="2.5" style="353" customWidth="1"/>
    <col min="13901" max="14080" width="9" style="353"/>
    <col min="14081" max="14081" width="3.125" style="353" customWidth="1"/>
    <col min="14082" max="14156" width="2.5" style="353" customWidth="1"/>
    <col min="14157" max="14336" width="9" style="353"/>
    <col min="14337" max="14337" width="3.125" style="353" customWidth="1"/>
    <col min="14338" max="14412" width="2.5" style="353" customWidth="1"/>
    <col min="14413" max="14592" width="9" style="353"/>
    <col min="14593" max="14593" width="3.125" style="353" customWidth="1"/>
    <col min="14594" max="14668" width="2.5" style="353" customWidth="1"/>
    <col min="14669" max="14848" width="9" style="353"/>
    <col min="14849" max="14849" width="3.125" style="353" customWidth="1"/>
    <col min="14850" max="14924" width="2.5" style="353" customWidth="1"/>
    <col min="14925" max="15104" width="9" style="353"/>
    <col min="15105" max="15105" width="3.125" style="353" customWidth="1"/>
    <col min="15106" max="15180" width="2.5" style="353" customWidth="1"/>
    <col min="15181" max="15360" width="9" style="353"/>
    <col min="15361" max="15361" width="3.125" style="353" customWidth="1"/>
    <col min="15362" max="15436" width="2.5" style="353" customWidth="1"/>
    <col min="15437" max="15616" width="9" style="353"/>
    <col min="15617" max="15617" width="3.125" style="353" customWidth="1"/>
    <col min="15618" max="15692" width="2.5" style="353" customWidth="1"/>
    <col min="15693" max="15872" width="9" style="353"/>
    <col min="15873" max="15873" width="3.125" style="353" customWidth="1"/>
    <col min="15874" max="15948" width="2.5" style="353" customWidth="1"/>
    <col min="15949" max="16128" width="9" style="353"/>
    <col min="16129" max="16129" width="3.125" style="353" customWidth="1"/>
    <col min="16130" max="16204" width="2.5" style="353" customWidth="1"/>
    <col min="16205" max="16384" width="9" style="353"/>
  </cols>
  <sheetData>
    <row r="1" spans="1:42" ht="17.25" customHeight="1" x14ac:dyDescent="0.15">
      <c r="AM1" s="353" t="s">
        <v>619</v>
      </c>
      <c r="AN1" s="353">
        <v>7</v>
      </c>
      <c r="AO1" s="353">
        <v>1</v>
      </c>
      <c r="AP1" s="353">
        <v>1</v>
      </c>
    </row>
    <row r="2" spans="1:42" ht="17.25" customHeight="1" x14ac:dyDescent="0.15">
      <c r="A2" s="446"/>
      <c r="B2" s="446"/>
      <c r="C2" s="446"/>
      <c r="D2" s="446"/>
      <c r="E2" s="446"/>
      <c r="F2" s="446"/>
      <c r="G2" s="446"/>
      <c r="H2" s="446"/>
      <c r="I2" s="446"/>
      <c r="J2" s="446"/>
      <c r="K2" s="446"/>
      <c r="Z2" s="447"/>
      <c r="AA2" s="447"/>
      <c r="AB2" s="447"/>
      <c r="AC2" s="447"/>
      <c r="AD2" s="447"/>
      <c r="AE2" s="447"/>
      <c r="AF2" s="447"/>
      <c r="AG2" s="447"/>
      <c r="AH2" s="447"/>
      <c r="AI2" s="447"/>
      <c r="AJ2" s="447"/>
      <c r="AK2" s="447"/>
      <c r="AN2" s="353">
        <v>8</v>
      </c>
      <c r="AO2" s="353">
        <v>2</v>
      </c>
      <c r="AP2" s="353">
        <v>2</v>
      </c>
    </row>
    <row r="3" spans="1:42" ht="17.25" customHeight="1" x14ac:dyDescent="0.15">
      <c r="A3" s="464" t="s">
        <v>640</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N3" s="353">
        <v>9</v>
      </c>
      <c r="AO3" s="353">
        <v>3</v>
      </c>
      <c r="AP3" s="353">
        <v>3</v>
      </c>
    </row>
    <row r="4" spans="1:42" ht="17.25" customHeight="1" x14ac:dyDescent="0.15">
      <c r="A4" s="373"/>
      <c r="B4" s="373"/>
      <c r="C4" s="373"/>
      <c r="D4" s="373"/>
      <c r="E4" s="373"/>
      <c r="F4" s="373"/>
      <c r="G4" s="373"/>
      <c r="H4" s="373"/>
      <c r="I4" s="373"/>
      <c r="J4" s="373"/>
      <c r="K4" s="373"/>
      <c r="L4" s="361"/>
      <c r="M4" s="361"/>
      <c r="N4" s="361"/>
      <c r="O4" s="361"/>
      <c r="P4" s="361"/>
      <c r="Q4" s="361"/>
      <c r="R4" s="361"/>
      <c r="S4" s="361"/>
      <c r="T4" s="361"/>
      <c r="U4" s="361"/>
      <c r="V4" s="361"/>
      <c r="W4" s="361"/>
      <c r="X4" s="361"/>
      <c r="Y4" s="361"/>
      <c r="Z4" s="361"/>
      <c r="AA4" s="374"/>
      <c r="AB4" s="374"/>
      <c r="AC4" s="372"/>
      <c r="AD4" s="372"/>
      <c r="AE4" s="361"/>
      <c r="AF4" s="372"/>
      <c r="AG4" s="372"/>
      <c r="AH4" s="361"/>
      <c r="AI4" s="372"/>
      <c r="AJ4" s="372"/>
      <c r="AK4" s="361"/>
      <c r="AN4" s="353">
        <v>10</v>
      </c>
      <c r="AO4" s="353">
        <v>4</v>
      </c>
      <c r="AP4" s="353">
        <v>4</v>
      </c>
    </row>
    <row r="5" spans="1:42" ht="17.25" customHeight="1" x14ac:dyDescent="0.15">
      <c r="A5" s="453"/>
      <c r="B5" s="453"/>
      <c r="C5" s="453"/>
      <c r="D5" s="453"/>
      <c r="E5" s="454"/>
      <c r="F5" s="454"/>
      <c r="G5" s="454"/>
      <c r="H5" s="454"/>
      <c r="I5" s="360"/>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N5" s="353">
        <v>11</v>
      </c>
      <c r="AO5" s="353">
        <v>5</v>
      </c>
      <c r="AP5" s="353">
        <v>5</v>
      </c>
    </row>
    <row r="6" spans="1:42" ht="18" customHeight="1" x14ac:dyDescent="0.15">
      <c r="A6" s="463"/>
      <c r="B6" s="463"/>
      <c r="C6" s="463"/>
      <c r="D6" s="463"/>
      <c r="E6" s="463"/>
      <c r="F6" s="463"/>
      <c r="G6" s="463"/>
      <c r="H6" s="463"/>
      <c r="I6" s="463"/>
      <c r="J6" s="463"/>
      <c r="K6" s="463"/>
      <c r="L6" s="355"/>
      <c r="M6" s="355"/>
      <c r="N6" s="355"/>
      <c r="O6" s="355"/>
      <c r="P6" s="355"/>
      <c r="Q6" s="355"/>
      <c r="R6" s="355"/>
      <c r="S6" s="355"/>
      <c r="T6" s="355"/>
      <c r="U6" s="355"/>
      <c r="V6" s="355"/>
      <c r="W6" s="355"/>
      <c r="X6" s="355"/>
      <c r="Y6" s="355"/>
      <c r="Z6" s="355"/>
      <c r="AA6" s="450" t="s">
        <v>620</v>
      </c>
      <c r="AB6" s="450"/>
      <c r="AC6" s="451"/>
      <c r="AD6" s="451"/>
      <c r="AE6" s="356" t="s">
        <v>621</v>
      </c>
      <c r="AF6" s="451"/>
      <c r="AG6" s="451"/>
      <c r="AH6" s="356" t="s">
        <v>622</v>
      </c>
      <c r="AI6" s="451"/>
      <c r="AJ6" s="451"/>
      <c r="AK6" s="356" t="s">
        <v>623</v>
      </c>
      <c r="AO6" s="353">
        <v>6</v>
      </c>
      <c r="AP6" s="353">
        <v>6</v>
      </c>
    </row>
    <row r="7" spans="1:42" ht="18" customHeight="1" x14ac:dyDescent="0.15">
      <c r="A7" s="361"/>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O7" s="353">
        <v>7</v>
      </c>
      <c r="AP7" s="353">
        <v>7</v>
      </c>
    </row>
    <row r="8" spans="1:42" ht="23.25" customHeight="1" x14ac:dyDescent="0.15">
      <c r="A8" s="361"/>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O8" s="353">
        <v>8</v>
      </c>
      <c r="AP8" s="353">
        <v>8</v>
      </c>
    </row>
    <row r="9" spans="1:42" ht="21.75" customHeight="1" x14ac:dyDescent="0.15">
      <c r="A9" s="361"/>
      <c r="B9" s="361"/>
      <c r="C9" s="361"/>
      <c r="D9" s="361"/>
      <c r="E9" s="361"/>
      <c r="F9" s="361"/>
      <c r="G9" s="361"/>
      <c r="H9" s="361"/>
      <c r="I9" s="361"/>
      <c r="J9" s="361"/>
      <c r="K9" s="361"/>
      <c r="L9" s="361"/>
      <c r="M9" s="361"/>
      <c r="N9" s="361"/>
      <c r="O9" s="361"/>
      <c r="P9" s="361"/>
      <c r="Q9" s="361"/>
      <c r="R9" s="361"/>
      <c r="S9" s="361"/>
      <c r="T9" s="361"/>
      <c r="U9" s="361"/>
      <c r="V9" s="361"/>
      <c r="W9" s="361"/>
      <c r="X9" s="361"/>
      <c r="Y9" s="455" t="str">
        <f>'01 '!$Z$5&amp;"　　集落協定"</f>
        <v>　　集落協定</v>
      </c>
      <c r="Z9" s="455"/>
      <c r="AA9" s="455"/>
      <c r="AB9" s="455"/>
      <c r="AC9" s="455"/>
      <c r="AD9" s="455"/>
      <c r="AE9" s="455"/>
      <c r="AF9" s="455"/>
      <c r="AG9" s="455"/>
      <c r="AH9" s="455"/>
      <c r="AI9" s="455"/>
      <c r="AJ9" s="361"/>
      <c r="AK9" s="361"/>
      <c r="AO9" s="353">
        <v>9</v>
      </c>
      <c r="AP9" s="353">
        <v>9</v>
      </c>
    </row>
    <row r="10" spans="1:42" ht="18" customHeight="1" x14ac:dyDescent="0.15">
      <c r="A10" s="372"/>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455" t="s">
        <v>627</v>
      </c>
      <c r="Z10" s="455"/>
      <c r="AA10" s="455"/>
      <c r="AB10" s="455"/>
      <c r="AC10" s="455"/>
      <c r="AD10" s="455"/>
      <c r="AE10" s="457">
        <f>'01 '!AF6</f>
        <v>0</v>
      </c>
      <c r="AF10" s="457"/>
      <c r="AG10" s="457"/>
      <c r="AH10" s="457"/>
      <c r="AI10" s="457"/>
      <c r="AJ10" s="452"/>
      <c r="AK10" s="452"/>
      <c r="AO10" s="353">
        <v>10</v>
      </c>
      <c r="AP10" s="353">
        <v>10</v>
      </c>
    </row>
    <row r="11" spans="1:42" ht="18" customHeight="1" x14ac:dyDescent="0.15">
      <c r="A11" s="364"/>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1"/>
      <c r="AA11" s="361"/>
      <c r="AB11" s="361"/>
      <c r="AC11" s="361"/>
      <c r="AD11" s="361"/>
      <c r="AE11" s="361"/>
      <c r="AF11" s="361"/>
      <c r="AG11" s="361"/>
      <c r="AH11" s="361"/>
      <c r="AI11" s="361"/>
      <c r="AJ11" s="361"/>
      <c r="AK11" s="364"/>
      <c r="AO11" s="353">
        <v>11</v>
      </c>
      <c r="AP11" s="353">
        <v>11</v>
      </c>
    </row>
    <row r="12" spans="1:42" ht="18" customHeight="1" x14ac:dyDescent="0.15">
      <c r="A12" s="465" t="s">
        <v>641</v>
      </c>
      <c r="B12" s="465"/>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361"/>
      <c r="AJ12" s="361"/>
      <c r="AK12" s="361"/>
      <c r="AO12" s="353">
        <v>12</v>
      </c>
      <c r="AP12" s="353">
        <v>12</v>
      </c>
    </row>
    <row r="13" spans="1:42" ht="18" customHeight="1" x14ac:dyDescent="0.15">
      <c r="B13" s="461" t="s">
        <v>642</v>
      </c>
      <c r="C13" s="461"/>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P13" s="353">
        <v>13</v>
      </c>
    </row>
    <row r="14" spans="1:42" ht="18" customHeight="1" x14ac:dyDescent="0.15">
      <c r="A14" s="361"/>
      <c r="B14" s="466"/>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8"/>
      <c r="AK14" s="375"/>
      <c r="AP14" s="353">
        <v>14</v>
      </c>
    </row>
    <row r="15" spans="1:42" ht="18" customHeight="1" x14ac:dyDescent="0.15">
      <c r="A15" s="361"/>
      <c r="B15" s="469"/>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1"/>
      <c r="AK15" s="375"/>
      <c r="AP15" s="353">
        <v>15</v>
      </c>
    </row>
    <row r="16" spans="1:42" ht="18" customHeight="1" x14ac:dyDescent="0.15">
      <c r="A16" s="361"/>
      <c r="B16" s="472"/>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3"/>
      <c r="AH16" s="473"/>
      <c r="AI16" s="473"/>
      <c r="AJ16" s="474"/>
      <c r="AK16" s="375"/>
      <c r="AP16" s="353">
        <v>16</v>
      </c>
    </row>
    <row r="17" spans="1:42" ht="18" customHeight="1" x14ac:dyDescent="0.15">
      <c r="A17" s="364"/>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1"/>
      <c r="AJ17" s="361"/>
      <c r="AK17" s="361"/>
      <c r="AP17" s="353">
        <v>17</v>
      </c>
    </row>
    <row r="18" spans="1:42" ht="18" customHeight="1" x14ac:dyDescent="0.15">
      <c r="B18" s="461" t="s">
        <v>643</v>
      </c>
      <c r="C18" s="461"/>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P18" s="353">
        <v>18</v>
      </c>
    </row>
    <row r="19" spans="1:42" ht="18" customHeight="1" x14ac:dyDescent="0.15">
      <c r="A19" s="361"/>
      <c r="B19" s="466"/>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8"/>
      <c r="AK19" s="375"/>
      <c r="AP19" s="353">
        <v>19</v>
      </c>
    </row>
    <row r="20" spans="1:42" ht="18" customHeight="1" x14ac:dyDescent="0.15">
      <c r="A20" s="361"/>
      <c r="B20" s="469"/>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1"/>
      <c r="AK20" s="375"/>
      <c r="AP20" s="353">
        <v>20</v>
      </c>
    </row>
    <row r="21" spans="1:42" ht="18" customHeight="1" x14ac:dyDescent="0.15">
      <c r="A21" s="361"/>
      <c r="B21" s="472"/>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4"/>
      <c r="AK21" s="375"/>
      <c r="AP21" s="353">
        <v>21</v>
      </c>
    </row>
    <row r="22" spans="1:42" ht="18" customHeight="1" x14ac:dyDescent="0.15">
      <c r="A22" s="364"/>
      <c r="B22" s="364"/>
      <c r="C22" s="364"/>
      <c r="D22" s="364"/>
      <c r="E22" s="364"/>
      <c r="F22" s="364"/>
      <c r="G22" s="364"/>
      <c r="H22" s="364"/>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1"/>
      <c r="AJ22" s="361"/>
      <c r="AK22" s="361"/>
      <c r="AP22" s="353">
        <v>22</v>
      </c>
    </row>
    <row r="23" spans="1:42" ht="18" customHeight="1" x14ac:dyDescent="0.15">
      <c r="A23" s="465" t="s">
        <v>644</v>
      </c>
      <c r="B23" s="465"/>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361"/>
      <c r="AJ23" s="361"/>
      <c r="AK23" s="361"/>
      <c r="AP23" s="353">
        <v>23</v>
      </c>
    </row>
    <row r="24" spans="1:42" ht="18" customHeight="1" x14ac:dyDescent="0.15">
      <c r="A24" s="461" t="s">
        <v>645</v>
      </c>
      <c r="B24" s="461"/>
      <c r="C24" s="461"/>
      <c r="D24" s="461"/>
      <c r="E24" s="461"/>
      <c r="F24" s="461"/>
      <c r="G24" s="461"/>
      <c r="H24" s="461"/>
      <c r="I24" s="461"/>
      <c r="J24" s="461"/>
      <c r="K24" s="461"/>
      <c r="L24" s="461"/>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P24" s="353">
        <v>24</v>
      </c>
    </row>
    <row r="25" spans="1:42" ht="18" customHeight="1" x14ac:dyDescent="0.15">
      <c r="B25" s="461" t="s">
        <v>646</v>
      </c>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P25" s="353">
        <v>25</v>
      </c>
    </row>
    <row r="26" spans="1:42" ht="18" customHeight="1" x14ac:dyDescent="0.15">
      <c r="A26" s="361"/>
      <c r="B26" s="475" t="s">
        <v>515</v>
      </c>
      <c r="C26" s="475"/>
      <c r="D26" s="475"/>
      <c r="E26" s="475"/>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361"/>
      <c r="AP26" s="353">
        <v>26</v>
      </c>
    </row>
    <row r="27" spans="1:42" ht="68.25" customHeight="1" x14ac:dyDescent="0.15">
      <c r="A27" s="361"/>
      <c r="B27" s="476"/>
      <c r="C27" s="476"/>
      <c r="D27" s="476"/>
      <c r="E27" s="477"/>
      <c r="F27" s="477"/>
      <c r="G27" s="475" t="s">
        <v>647</v>
      </c>
      <c r="H27" s="475"/>
      <c r="I27" s="475"/>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361"/>
      <c r="AP27" s="353">
        <v>27</v>
      </c>
    </row>
    <row r="28" spans="1:42" ht="45.75" customHeight="1" x14ac:dyDescent="0.15">
      <c r="A28" s="368"/>
      <c r="B28" s="476"/>
      <c r="C28" s="476"/>
      <c r="D28" s="476"/>
      <c r="E28" s="477"/>
      <c r="F28" s="477"/>
      <c r="G28" s="475" t="s">
        <v>648</v>
      </c>
      <c r="H28" s="475"/>
      <c r="I28" s="475"/>
      <c r="J28" s="475"/>
      <c r="K28" s="475"/>
      <c r="L28" s="475"/>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368"/>
      <c r="AP28" s="353">
        <v>28</v>
      </c>
    </row>
    <row r="29" spans="1:42" ht="30" customHeight="1" x14ac:dyDescent="0.15">
      <c r="A29" s="368"/>
      <c r="B29" s="476" t="s">
        <v>649</v>
      </c>
      <c r="C29" s="476"/>
      <c r="D29" s="476"/>
      <c r="E29" s="475" t="s">
        <v>650</v>
      </c>
      <c r="F29" s="475"/>
      <c r="G29" s="475"/>
      <c r="H29" s="475"/>
      <c r="I29" s="475"/>
      <c r="J29" s="475"/>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368"/>
      <c r="AP29" s="353">
        <v>29</v>
      </c>
    </row>
    <row r="30" spans="1:42" ht="30" customHeight="1" x14ac:dyDescent="0.15">
      <c r="A30" s="368"/>
      <c r="B30" s="476"/>
      <c r="C30" s="476"/>
      <c r="D30" s="476"/>
      <c r="E30" s="475" t="s">
        <v>634</v>
      </c>
      <c r="F30" s="475"/>
      <c r="G30" s="475"/>
      <c r="H30" s="475"/>
      <c r="I30" s="475"/>
      <c r="J30" s="475"/>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368"/>
      <c r="AP30" s="353">
        <v>30</v>
      </c>
    </row>
    <row r="31" spans="1:42" ht="30" customHeight="1" x14ac:dyDescent="0.15">
      <c r="A31" s="368"/>
      <c r="B31" s="476"/>
      <c r="C31" s="476"/>
      <c r="D31" s="476"/>
      <c r="E31" s="475" t="s">
        <v>651</v>
      </c>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368"/>
      <c r="AP31" s="353">
        <v>31</v>
      </c>
    </row>
    <row r="32" spans="1:42" ht="18" customHeight="1" x14ac:dyDescent="0.15">
      <c r="A32" s="368"/>
      <c r="B32" s="368"/>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row>
    <row r="33" spans="1:88" ht="18" customHeight="1" x14ac:dyDescent="0.15">
      <c r="B33" s="461" t="s">
        <v>652</v>
      </c>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row>
    <row r="34" spans="1:88" ht="38.25" customHeight="1" x14ac:dyDescent="0.15">
      <c r="A34" s="361"/>
      <c r="B34" s="361"/>
      <c r="C34" s="478" t="s">
        <v>653</v>
      </c>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361"/>
    </row>
    <row r="35" spans="1:88" ht="18" customHeight="1" x14ac:dyDescent="0.15">
      <c r="A35" s="368"/>
      <c r="B35" s="368"/>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row>
    <row r="36" spans="1:88" ht="18" customHeight="1" x14ac:dyDescent="0.15">
      <c r="A36" s="368"/>
      <c r="B36" s="368"/>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row>
    <row r="37" spans="1:88" ht="18" customHeight="1" x14ac:dyDescent="0.15">
      <c r="A37" s="368"/>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row>
    <row r="38" spans="1:88" ht="18" customHeight="1" x14ac:dyDescent="0.15">
      <c r="A38" s="361"/>
      <c r="B38" s="361"/>
      <c r="C38" s="36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row>
    <row r="39" spans="1:88" ht="18" customHeight="1" x14ac:dyDescent="0.15">
      <c r="A39" s="461" t="s">
        <v>654</v>
      </c>
      <c r="B39" s="461"/>
      <c r="C39" s="461"/>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row>
    <row r="40" spans="1:88" ht="18" customHeight="1" x14ac:dyDescent="0.15">
      <c r="B40" s="461" t="s">
        <v>655</v>
      </c>
      <c r="C40" s="461"/>
      <c r="D40" s="461"/>
      <c r="E40" s="461"/>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1"/>
      <c r="AI40" s="461"/>
      <c r="AJ40" s="461"/>
      <c r="AK40" s="461"/>
    </row>
    <row r="41" spans="1:88" ht="18" customHeight="1" x14ac:dyDescent="0.15">
      <c r="A41" s="461" t="s">
        <v>656</v>
      </c>
      <c r="B41" s="461"/>
      <c r="C41" s="461"/>
      <c r="D41" s="461"/>
      <c r="E41" s="461"/>
      <c r="F41" s="461"/>
      <c r="G41" s="461"/>
      <c r="H41" s="461"/>
      <c r="I41" s="461"/>
      <c r="J41" s="461"/>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461"/>
      <c r="AJ41" s="461"/>
      <c r="AK41" s="461"/>
    </row>
    <row r="42" spans="1:88" ht="18" customHeight="1" x14ac:dyDescent="0.15">
      <c r="A42" s="461" t="s">
        <v>657</v>
      </c>
      <c r="B42" s="461"/>
      <c r="C42" s="461"/>
      <c r="D42" s="461"/>
      <c r="E42" s="461"/>
      <c r="F42" s="461"/>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361"/>
    </row>
    <row r="43" spans="1:88" ht="18" customHeight="1" x14ac:dyDescent="0.15">
      <c r="A43" s="361"/>
      <c r="B43" s="361"/>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row>
    <row r="44" spans="1:88" ht="18" customHeight="1" x14ac:dyDescent="0.15">
      <c r="A44" s="461" t="s">
        <v>658</v>
      </c>
      <c r="B44" s="461"/>
      <c r="C44" s="461"/>
      <c r="D44" s="461"/>
      <c r="E44" s="461"/>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461"/>
      <c r="AJ44" s="461"/>
      <c r="AK44" s="461"/>
      <c r="AM44" s="479" t="s">
        <v>773</v>
      </c>
      <c r="AN44" s="479"/>
      <c r="AO44" s="479"/>
      <c r="AP44" s="479"/>
      <c r="AQ44" s="479"/>
      <c r="AR44" s="479"/>
      <c r="AS44" s="480" t="s">
        <v>659</v>
      </c>
      <c r="AT44" s="480"/>
      <c r="AU44" s="480"/>
      <c r="AV44" s="480"/>
      <c r="AW44" s="480"/>
      <c r="AX44" s="480"/>
      <c r="AY44" s="480"/>
      <c r="AZ44" s="480"/>
      <c r="BA44" s="480"/>
      <c r="BB44" s="480"/>
      <c r="BC44" s="480"/>
      <c r="BD44" s="480"/>
      <c r="BE44" s="480"/>
      <c r="BF44" s="480"/>
      <c r="BG44" s="480"/>
      <c r="BH44" s="376"/>
      <c r="BI44" s="376"/>
      <c r="BJ44" s="376"/>
      <c r="BK44" s="376"/>
      <c r="BL44" s="376"/>
      <c r="BM44" s="376"/>
      <c r="BN44" s="376"/>
      <c r="BO44" s="376"/>
    </row>
    <row r="45" spans="1:88" ht="18" customHeight="1" x14ac:dyDescent="0.15">
      <c r="A45" s="470" t="s">
        <v>659</v>
      </c>
      <c r="B45" s="470"/>
      <c r="C45" s="47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c r="AJ45" s="470"/>
      <c r="AK45" s="361"/>
      <c r="AM45" s="479" t="s">
        <v>661</v>
      </c>
      <c r="AN45" s="479"/>
      <c r="AO45" s="479"/>
      <c r="AP45" s="479"/>
      <c r="AQ45" s="479"/>
      <c r="AR45" s="479"/>
      <c r="AS45" s="480" t="s">
        <v>660</v>
      </c>
      <c r="AT45" s="480"/>
      <c r="AU45" s="480"/>
      <c r="AV45" s="480"/>
      <c r="AW45" s="480"/>
      <c r="AX45" s="480"/>
      <c r="AY45" s="480"/>
      <c r="AZ45" s="480"/>
      <c r="BA45" s="480"/>
      <c r="BB45" s="480"/>
      <c r="BC45" s="480"/>
      <c r="BD45" s="480"/>
      <c r="BE45" s="480"/>
      <c r="BF45" s="480"/>
      <c r="BG45" s="480"/>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row>
    <row r="46" spans="1:88" ht="18" customHeight="1" x14ac:dyDescent="0.15">
      <c r="A46" s="470"/>
      <c r="B46" s="470"/>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470"/>
      <c r="AK46" s="361"/>
      <c r="AM46" s="479" t="s">
        <v>662</v>
      </c>
      <c r="AN46" s="479"/>
      <c r="AO46" s="479"/>
      <c r="AP46" s="479"/>
      <c r="AQ46" s="479"/>
      <c r="AR46" s="479"/>
      <c r="AS46" s="480" t="s">
        <v>663</v>
      </c>
      <c r="AT46" s="480"/>
      <c r="AU46" s="480"/>
      <c r="AV46" s="480"/>
      <c r="AW46" s="480"/>
      <c r="AX46" s="480"/>
      <c r="AY46" s="480"/>
      <c r="AZ46" s="480"/>
      <c r="BA46" s="480"/>
      <c r="BB46" s="480"/>
      <c r="BC46" s="480"/>
      <c r="BD46" s="480"/>
      <c r="BE46" s="480"/>
      <c r="BF46" s="480"/>
      <c r="BG46" s="480"/>
      <c r="BH46" s="376"/>
      <c r="BI46" s="376"/>
      <c r="BJ46" s="376"/>
      <c r="BK46" s="376"/>
      <c r="BL46" s="376"/>
      <c r="BM46" s="376"/>
      <c r="BN46" s="376"/>
      <c r="BO46" s="376"/>
    </row>
    <row r="47" spans="1:88" ht="10.5" customHeight="1" x14ac:dyDescent="0.15">
      <c r="A47" s="470"/>
      <c r="B47" s="470"/>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361"/>
      <c r="BH47" s="376"/>
      <c r="BI47" s="376"/>
      <c r="BJ47" s="376"/>
      <c r="BK47" s="376"/>
      <c r="BL47" s="376"/>
      <c r="BM47" s="376"/>
      <c r="BN47" s="376"/>
      <c r="BO47" s="376"/>
    </row>
    <row r="48" spans="1:88" ht="18" customHeight="1" x14ac:dyDescent="0.15">
      <c r="A48" s="361"/>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row>
    <row r="49" spans="1:67" ht="18" customHeight="1" x14ac:dyDescent="0.15">
      <c r="A49" s="465" t="s">
        <v>664</v>
      </c>
      <c r="B49" s="465"/>
      <c r="C49" s="465"/>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361"/>
      <c r="AJ49" s="361"/>
      <c r="AK49" s="361"/>
      <c r="AM49" s="354"/>
      <c r="AN49" s="354"/>
      <c r="AO49" s="354"/>
      <c r="AP49" s="354"/>
      <c r="AQ49" s="354"/>
      <c r="AR49" s="354"/>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row>
    <row r="50" spans="1:67" ht="18" customHeight="1" x14ac:dyDescent="0.15">
      <c r="A50" s="461" t="s">
        <v>665</v>
      </c>
      <c r="B50" s="461"/>
      <c r="C50" s="461"/>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461"/>
      <c r="AH50" s="461"/>
      <c r="AI50" s="461"/>
      <c r="AJ50" s="461"/>
      <c r="AK50" s="461"/>
    </row>
    <row r="51" spans="1:67" ht="18" customHeight="1" x14ac:dyDescent="0.15">
      <c r="A51" s="361"/>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row>
    <row r="52" spans="1:67" ht="18" customHeight="1" x14ac:dyDescent="0.15">
      <c r="A52" s="465" t="s">
        <v>666</v>
      </c>
      <c r="B52" s="465"/>
      <c r="C52" s="465"/>
      <c r="D52" s="465"/>
      <c r="E52" s="465"/>
      <c r="F52" s="465"/>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465"/>
      <c r="AE52" s="465"/>
      <c r="AF52" s="465"/>
      <c r="AG52" s="465"/>
      <c r="AH52" s="465"/>
      <c r="AI52" s="361"/>
      <c r="AJ52" s="361"/>
      <c r="AK52" s="361"/>
    </row>
    <row r="53" spans="1:67" ht="18" customHeight="1" x14ac:dyDescent="0.15">
      <c r="A53" s="461" t="s">
        <v>667</v>
      </c>
      <c r="B53" s="461"/>
      <c r="C53" s="461"/>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1"/>
      <c r="AD53" s="461"/>
      <c r="AE53" s="461"/>
      <c r="AF53" s="461"/>
      <c r="AG53" s="461"/>
      <c r="AH53" s="461"/>
      <c r="AI53" s="461"/>
      <c r="AJ53" s="461"/>
      <c r="AK53" s="461"/>
    </row>
    <row r="54" spans="1:67" ht="18" customHeight="1" x14ac:dyDescent="0.15">
      <c r="A54" s="361"/>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row>
    <row r="55" spans="1:67" ht="18" customHeight="1" x14ac:dyDescent="0.15">
      <c r="A55" s="454"/>
      <c r="B55" s="454"/>
      <c r="C55" s="454"/>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361"/>
      <c r="AJ55" s="361"/>
      <c r="AK55" s="361"/>
    </row>
    <row r="56" spans="1:67" ht="18" customHeight="1" x14ac:dyDescent="0.15">
      <c r="A56" s="461"/>
      <c r="B56" s="461"/>
      <c r="C56" s="461"/>
      <c r="D56" s="461"/>
      <c r="E56" s="461"/>
      <c r="F56" s="461"/>
      <c r="G56" s="461"/>
      <c r="H56" s="461"/>
      <c r="I56" s="461"/>
      <c r="J56" s="461"/>
      <c r="K56" s="461"/>
      <c r="L56" s="461"/>
      <c r="M56" s="461"/>
      <c r="N56" s="461"/>
      <c r="O56" s="461"/>
      <c r="P56" s="461"/>
      <c r="Q56" s="461"/>
      <c r="R56" s="461"/>
      <c r="S56" s="461"/>
      <c r="T56" s="461"/>
      <c r="U56" s="461"/>
      <c r="V56" s="461"/>
      <c r="W56" s="461"/>
      <c r="X56" s="461"/>
      <c r="Y56" s="461"/>
      <c r="Z56" s="461"/>
      <c r="AA56" s="461"/>
      <c r="AB56" s="461"/>
      <c r="AC56" s="461"/>
      <c r="AD56" s="461"/>
      <c r="AE56" s="461"/>
      <c r="AF56" s="461"/>
      <c r="AG56" s="461"/>
      <c r="AH56" s="461"/>
      <c r="AI56" s="461"/>
      <c r="AJ56" s="461"/>
      <c r="AK56" s="461"/>
    </row>
    <row r="57" spans="1:67" ht="18" customHeight="1" x14ac:dyDescent="0.15">
      <c r="A57" s="361"/>
      <c r="B57" s="361"/>
      <c r="C57" s="361"/>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row>
    <row r="58" spans="1:67" ht="18" customHeight="1" x14ac:dyDescent="0.15">
      <c r="A58" s="361"/>
      <c r="B58" s="361"/>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row>
    <row r="59" spans="1:67" ht="18" customHeight="1" x14ac:dyDescent="0.15">
      <c r="A59" s="361"/>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row r="60" spans="1:67" ht="18" customHeight="1" x14ac:dyDescent="0.15">
      <c r="A60" s="361"/>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row>
    <row r="61" spans="1:67" ht="18" customHeight="1" x14ac:dyDescent="0.15">
      <c r="A61" s="361"/>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c r="AK61" s="361"/>
    </row>
    <row r="62" spans="1:67" ht="18" customHeight="1" x14ac:dyDescent="0.15">
      <c r="A62" s="361"/>
      <c r="B62" s="361"/>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row>
    <row r="63" spans="1:67" ht="18" customHeight="1" x14ac:dyDescent="0.15">
      <c r="A63" s="361"/>
      <c r="B63" s="361"/>
      <c r="C63" s="361"/>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1"/>
      <c r="AI63" s="361"/>
      <c r="AJ63" s="361"/>
      <c r="AK63" s="361"/>
    </row>
    <row r="64" spans="1:67" ht="18" customHeight="1" x14ac:dyDescent="0.15">
      <c r="A64" s="361"/>
      <c r="B64" s="361"/>
      <c r="C64" s="361"/>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row>
    <row r="65" spans="1:37" ht="18" customHeight="1" x14ac:dyDescent="0.15">
      <c r="A65" s="361"/>
      <c r="B65" s="361"/>
      <c r="C65" s="361"/>
      <c r="D65" s="361"/>
      <c r="E65" s="361"/>
      <c r="F65" s="361"/>
      <c r="G65" s="361"/>
      <c r="H65" s="361"/>
      <c r="I65" s="361"/>
      <c r="J65" s="361"/>
      <c r="K65" s="361"/>
      <c r="L65" s="361"/>
      <c r="M65" s="361"/>
      <c r="N65" s="361"/>
      <c r="O65" s="361"/>
      <c r="P65" s="361"/>
      <c r="Q65" s="361"/>
      <c r="R65" s="361"/>
      <c r="S65" s="361"/>
      <c r="T65" s="361"/>
      <c r="U65" s="361"/>
      <c r="V65" s="361"/>
      <c r="W65" s="361"/>
      <c r="X65" s="361"/>
      <c r="Y65" s="361"/>
      <c r="Z65" s="361"/>
      <c r="AA65" s="361"/>
      <c r="AB65" s="361"/>
      <c r="AC65" s="361"/>
      <c r="AD65" s="361"/>
      <c r="AE65" s="361"/>
      <c r="AF65" s="361"/>
      <c r="AG65" s="361"/>
      <c r="AH65" s="361"/>
      <c r="AI65" s="361"/>
      <c r="AJ65" s="361"/>
      <c r="AK65" s="361"/>
    </row>
    <row r="66" spans="1:37" ht="18" customHeight="1" x14ac:dyDescent="0.15">
      <c r="A66" s="361"/>
      <c r="B66" s="361"/>
      <c r="C66" s="361"/>
      <c r="D66" s="361"/>
      <c r="E66" s="361"/>
      <c r="F66" s="361"/>
      <c r="G66" s="361"/>
      <c r="H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row>
    <row r="67" spans="1:37" ht="18" customHeight="1" x14ac:dyDescent="0.15"/>
    <row r="68" spans="1:37" ht="18" customHeight="1" x14ac:dyDescent="0.15"/>
    <row r="69" spans="1:37" ht="18" customHeight="1" x14ac:dyDescent="0.15"/>
    <row r="70" spans="1:37" ht="18" customHeight="1" x14ac:dyDescent="0.15"/>
    <row r="71" spans="1:37" ht="18" customHeight="1" x14ac:dyDescent="0.15"/>
    <row r="72" spans="1:37" ht="18" customHeight="1" x14ac:dyDescent="0.15"/>
    <row r="73" spans="1:37" ht="18" customHeight="1" x14ac:dyDescent="0.15"/>
    <row r="74" spans="1:37" ht="18" customHeight="1" x14ac:dyDescent="0.15"/>
    <row r="75" spans="1:37" ht="18" customHeight="1" x14ac:dyDescent="0.15"/>
    <row r="76" spans="1:37" ht="18" customHeight="1" x14ac:dyDescent="0.15"/>
    <row r="77" spans="1:37" ht="18" customHeight="1" x14ac:dyDescent="0.15"/>
    <row r="78" spans="1:37" ht="18" customHeight="1" x14ac:dyDescent="0.15"/>
    <row r="79" spans="1:37" ht="18" customHeight="1" x14ac:dyDescent="0.15"/>
    <row r="80" spans="1:37"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sheetData>
  <mergeCells count="54">
    <mergeCell ref="A56:AK56"/>
    <mergeCell ref="A44:AK44"/>
    <mergeCell ref="AM44:AR44"/>
    <mergeCell ref="AS44:BG44"/>
    <mergeCell ref="A45:AJ47"/>
    <mergeCell ref="AM45:AR45"/>
    <mergeCell ref="AS45:BG45"/>
    <mergeCell ref="AM46:AR46"/>
    <mergeCell ref="AS46:BG46"/>
    <mergeCell ref="A49:AH49"/>
    <mergeCell ref="A50:AK50"/>
    <mergeCell ref="A52:AH52"/>
    <mergeCell ref="A53:AK53"/>
    <mergeCell ref="A55:AH55"/>
    <mergeCell ref="A42:AJ42"/>
    <mergeCell ref="B29:D29"/>
    <mergeCell ref="E29:AJ29"/>
    <mergeCell ref="B30:D30"/>
    <mergeCell ref="E30:AJ30"/>
    <mergeCell ref="B31:D31"/>
    <mergeCell ref="E31:AJ31"/>
    <mergeCell ref="B33:AK33"/>
    <mergeCell ref="C34:AJ34"/>
    <mergeCell ref="A39:AK39"/>
    <mergeCell ref="B40:AK40"/>
    <mergeCell ref="A41:AK41"/>
    <mergeCell ref="B26:AJ26"/>
    <mergeCell ref="B27:D28"/>
    <mergeCell ref="E27:F27"/>
    <mergeCell ref="G27:AJ27"/>
    <mergeCell ref="E28:F28"/>
    <mergeCell ref="G28:AJ28"/>
    <mergeCell ref="B25:AK25"/>
    <mergeCell ref="Y9:AI9"/>
    <mergeCell ref="Y10:AD10"/>
    <mergeCell ref="AE10:AI10"/>
    <mergeCell ref="AJ10:AK10"/>
    <mergeCell ref="A12:AH12"/>
    <mergeCell ref="B13:AK13"/>
    <mergeCell ref="B14:AJ16"/>
    <mergeCell ref="B18:AK18"/>
    <mergeCell ref="B19:AJ21"/>
    <mergeCell ref="A23:AH23"/>
    <mergeCell ref="A24:AK24"/>
    <mergeCell ref="A2:K2"/>
    <mergeCell ref="Z2:AK2"/>
    <mergeCell ref="A3:AK3"/>
    <mergeCell ref="A5:D5"/>
    <mergeCell ref="E5:H5"/>
    <mergeCell ref="A6:K6"/>
    <mergeCell ref="AA6:AB6"/>
    <mergeCell ref="AC6:AD6"/>
    <mergeCell ref="AF6:AG6"/>
    <mergeCell ref="AI6:AJ6"/>
  </mergeCells>
  <phoneticPr fontId="3"/>
  <dataValidations count="4">
    <dataValidation type="list" allowBlank="1" showInputMessage="1" showErrorMessage="1" sqref="A45:AJ47" xr:uid="{7EDEC7DA-E169-4C53-BF36-0628B120CDF7}">
      <formula1>$AS$44:$AS$46</formula1>
    </dataValidation>
    <dataValidation type="list" allowBlank="1" showInputMessage="1" showErrorMessage="1" sqref="AC4:AD4 AC6:AD6" xr:uid="{2BC2DD76-BB3A-4C6D-BE7B-389DC914AA4F}">
      <formula1>$AN$1:$AN$5</formula1>
    </dataValidation>
    <dataValidation type="list" allowBlank="1" showInputMessage="1" showErrorMessage="1" sqref="AF4:AG4 AF6:AG6" xr:uid="{58A914CC-D0A0-42E0-A225-97A92F28CF1A}">
      <formula1>$AO$1:$AO$12</formula1>
    </dataValidation>
    <dataValidation type="list" allowBlank="1" showInputMessage="1" showErrorMessage="1" sqref="AI4:AJ4 AI6:AJ6" xr:uid="{BF17F25A-2541-4660-9E27-9C987FE9DA58}">
      <formula1>$AP$1:$AP$31</formula1>
    </dataValidation>
  </dataValidations>
  <printOptions horizontalCentered="1"/>
  <pageMargins left="0.47244094488188981" right="0.27559055118110237" top="0.55118110236220474" bottom="0.43307086614173229" header="0.31496062992125984" footer="0.31496062992125984"/>
  <pageSetup paperSize="9" orientation="portrait" r:id="rId1"/>
  <rowBreaks count="1" manualBreakCount="1">
    <brk id="38" max="3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4D80205-C539-4C6D-955F-158510E62004}">
          <x14:formula1>
            <xm:f>$AM$1</xm:f>
          </x14:formula1>
          <xm:sqref>B65481:F65489 IX65487:JB65495 ST65487:SX65495 ACP65487:ACT65495 AML65487:AMP65495 AWH65487:AWL65495 BGD65487:BGH65495 BPZ65487:BQD65495 BZV65487:BZZ65495 CJR65487:CJV65495 CTN65487:CTR65495 DDJ65487:DDN65495 DNF65487:DNJ65495 DXB65487:DXF65495 EGX65487:EHB65495 EQT65487:EQX65495 FAP65487:FAT65495 FKL65487:FKP65495 FUH65487:FUL65495 GED65487:GEH65495 GNZ65487:GOD65495 GXV65487:GXZ65495 HHR65487:HHV65495 HRN65487:HRR65495 IBJ65487:IBN65495 ILF65487:ILJ65495 IVB65487:IVF65495 JEX65487:JFB65495 JOT65487:JOX65495 JYP65487:JYT65495 KIL65487:KIP65495 KSH65487:KSL65495 LCD65487:LCH65495 LLZ65487:LMD65495 LVV65487:LVZ65495 MFR65487:MFV65495 MPN65487:MPR65495 MZJ65487:MZN65495 NJF65487:NJJ65495 NTB65487:NTF65495 OCX65487:ODB65495 OMT65487:OMX65495 OWP65487:OWT65495 PGL65487:PGP65495 PQH65487:PQL65495 QAD65487:QAH65495 QJZ65487:QKD65495 QTV65487:QTZ65495 RDR65487:RDV65495 RNN65487:RNR65495 RXJ65487:RXN65495 SHF65487:SHJ65495 SRB65487:SRF65495 TAX65487:TBB65495 TKT65487:TKX65495 TUP65487:TUT65495 UEL65487:UEP65495 UOH65487:UOL65495 UYD65487:UYH65495 VHZ65487:VID65495 VRV65487:VRZ65495 WBR65487:WBV65495 WLN65487:WLR65495 WVJ65487:WVN65495 B131017:F131025 IX131023:JB131031 ST131023:SX131031 ACP131023:ACT131031 AML131023:AMP131031 AWH131023:AWL131031 BGD131023:BGH131031 BPZ131023:BQD131031 BZV131023:BZZ131031 CJR131023:CJV131031 CTN131023:CTR131031 DDJ131023:DDN131031 DNF131023:DNJ131031 DXB131023:DXF131031 EGX131023:EHB131031 EQT131023:EQX131031 FAP131023:FAT131031 FKL131023:FKP131031 FUH131023:FUL131031 GED131023:GEH131031 GNZ131023:GOD131031 GXV131023:GXZ131031 HHR131023:HHV131031 HRN131023:HRR131031 IBJ131023:IBN131031 ILF131023:ILJ131031 IVB131023:IVF131031 JEX131023:JFB131031 JOT131023:JOX131031 JYP131023:JYT131031 KIL131023:KIP131031 KSH131023:KSL131031 LCD131023:LCH131031 LLZ131023:LMD131031 LVV131023:LVZ131031 MFR131023:MFV131031 MPN131023:MPR131031 MZJ131023:MZN131031 NJF131023:NJJ131031 NTB131023:NTF131031 OCX131023:ODB131031 OMT131023:OMX131031 OWP131023:OWT131031 PGL131023:PGP131031 PQH131023:PQL131031 QAD131023:QAH131031 QJZ131023:QKD131031 QTV131023:QTZ131031 RDR131023:RDV131031 RNN131023:RNR131031 RXJ131023:RXN131031 SHF131023:SHJ131031 SRB131023:SRF131031 TAX131023:TBB131031 TKT131023:TKX131031 TUP131023:TUT131031 UEL131023:UEP131031 UOH131023:UOL131031 UYD131023:UYH131031 VHZ131023:VID131031 VRV131023:VRZ131031 WBR131023:WBV131031 WLN131023:WLR131031 WVJ131023:WVN131031 B196553:F196561 IX196559:JB196567 ST196559:SX196567 ACP196559:ACT196567 AML196559:AMP196567 AWH196559:AWL196567 BGD196559:BGH196567 BPZ196559:BQD196567 BZV196559:BZZ196567 CJR196559:CJV196567 CTN196559:CTR196567 DDJ196559:DDN196567 DNF196559:DNJ196567 DXB196559:DXF196567 EGX196559:EHB196567 EQT196559:EQX196567 FAP196559:FAT196567 FKL196559:FKP196567 FUH196559:FUL196567 GED196559:GEH196567 GNZ196559:GOD196567 GXV196559:GXZ196567 HHR196559:HHV196567 HRN196559:HRR196567 IBJ196559:IBN196567 ILF196559:ILJ196567 IVB196559:IVF196567 JEX196559:JFB196567 JOT196559:JOX196567 JYP196559:JYT196567 KIL196559:KIP196567 KSH196559:KSL196567 LCD196559:LCH196567 LLZ196559:LMD196567 LVV196559:LVZ196567 MFR196559:MFV196567 MPN196559:MPR196567 MZJ196559:MZN196567 NJF196559:NJJ196567 NTB196559:NTF196567 OCX196559:ODB196567 OMT196559:OMX196567 OWP196559:OWT196567 PGL196559:PGP196567 PQH196559:PQL196567 QAD196559:QAH196567 QJZ196559:QKD196567 QTV196559:QTZ196567 RDR196559:RDV196567 RNN196559:RNR196567 RXJ196559:RXN196567 SHF196559:SHJ196567 SRB196559:SRF196567 TAX196559:TBB196567 TKT196559:TKX196567 TUP196559:TUT196567 UEL196559:UEP196567 UOH196559:UOL196567 UYD196559:UYH196567 VHZ196559:VID196567 VRV196559:VRZ196567 WBR196559:WBV196567 WLN196559:WLR196567 WVJ196559:WVN196567 B262089:F262097 IX262095:JB262103 ST262095:SX262103 ACP262095:ACT262103 AML262095:AMP262103 AWH262095:AWL262103 BGD262095:BGH262103 BPZ262095:BQD262103 BZV262095:BZZ262103 CJR262095:CJV262103 CTN262095:CTR262103 DDJ262095:DDN262103 DNF262095:DNJ262103 DXB262095:DXF262103 EGX262095:EHB262103 EQT262095:EQX262103 FAP262095:FAT262103 FKL262095:FKP262103 FUH262095:FUL262103 GED262095:GEH262103 GNZ262095:GOD262103 GXV262095:GXZ262103 HHR262095:HHV262103 HRN262095:HRR262103 IBJ262095:IBN262103 ILF262095:ILJ262103 IVB262095:IVF262103 JEX262095:JFB262103 JOT262095:JOX262103 JYP262095:JYT262103 KIL262095:KIP262103 KSH262095:KSL262103 LCD262095:LCH262103 LLZ262095:LMD262103 LVV262095:LVZ262103 MFR262095:MFV262103 MPN262095:MPR262103 MZJ262095:MZN262103 NJF262095:NJJ262103 NTB262095:NTF262103 OCX262095:ODB262103 OMT262095:OMX262103 OWP262095:OWT262103 PGL262095:PGP262103 PQH262095:PQL262103 QAD262095:QAH262103 QJZ262095:QKD262103 QTV262095:QTZ262103 RDR262095:RDV262103 RNN262095:RNR262103 RXJ262095:RXN262103 SHF262095:SHJ262103 SRB262095:SRF262103 TAX262095:TBB262103 TKT262095:TKX262103 TUP262095:TUT262103 UEL262095:UEP262103 UOH262095:UOL262103 UYD262095:UYH262103 VHZ262095:VID262103 VRV262095:VRZ262103 WBR262095:WBV262103 WLN262095:WLR262103 WVJ262095:WVN262103 B327625:F327633 IX327631:JB327639 ST327631:SX327639 ACP327631:ACT327639 AML327631:AMP327639 AWH327631:AWL327639 BGD327631:BGH327639 BPZ327631:BQD327639 BZV327631:BZZ327639 CJR327631:CJV327639 CTN327631:CTR327639 DDJ327631:DDN327639 DNF327631:DNJ327639 DXB327631:DXF327639 EGX327631:EHB327639 EQT327631:EQX327639 FAP327631:FAT327639 FKL327631:FKP327639 FUH327631:FUL327639 GED327631:GEH327639 GNZ327631:GOD327639 GXV327631:GXZ327639 HHR327631:HHV327639 HRN327631:HRR327639 IBJ327631:IBN327639 ILF327631:ILJ327639 IVB327631:IVF327639 JEX327631:JFB327639 JOT327631:JOX327639 JYP327631:JYT327639 KIL327631:KIP327639 KSH327631:KSL327639 LCD327631:LCH327639 LLZ327631:LMD327639 LVV327631:LVZ327639 MFR327631:MFV327639 MPN327631:MPR327639 MZJ327631:MZN327639 NJF327631:NJJ327639 NTB327631:NTF327639 OCX327631:ODB327639 OMT327631:OMX327639 OWP327631:OWT327639 PGL327631:PGP327639 PQH327631:PQL327639 QAD327631:QAH327639 QJZ327631:QKD327639 QTV327631:QTZ327639 RDR327631:RDV327639 RNN327631:RNR327639 RXJ327631:RXN327639 SHF327631:SHJ327639 SRB327631:SRF327639 TAX327631:TBB327639 TKT327631:TKX327639 TUP327631:TUT327639 UEL327631:UEP327639 UOH327631:UOL327639 UYD327631:UYH327639 VHZ327631:VID327639 VRV327631:VRZ327639 WBR327631:WBV327639 WLN327631:WLR327639 WVJ327631:WVN327639 B393161:F393169 IX393167:JB393175 ST393167:SX393175 ACP393167:ACT393175 AML393167:AMP393175 AWH393167:AWL393175 BGD393167:BGH393175 BPZ393167:BQD393175 BZV393167:BZZ393175 CJR393167:CJV393175 CTN393167:CTR393175 DDJ393167:DDN393175 DNF393167:DNJ393175 DXB393167:DXF393175 EGX393167:EHB393175 EQT393167:EQX393175 FAP393167:FAT393175 FKL393167:FKP393175 FUH393167:FUL393175 GED393167:GEH393175 GNZ393167:GOD393175 GXV393167:GXZ393175 HHR393167:HHV393175 HRN393167:HRR393175 IBJ393167:IBN393175 ILF393167:ILJ393175 IVB393167:IVF393175 JEX393167:JFB393175 JOT393167:JOX393175 JYP393167:JYT393175 KIL393167:KIP393175 KSH393167:KSL393175 LCD393167:LCH393175 LLZ393167:LMD393175 LVV393167:LVZ393175 MFR393167:MFV393175 MPN393167:MPR393175 MZJ393167:MZN393175 NJF393167:NJJ393175 NTB393167:NTF393175 OCX393167:ODB393175 OMT393167:OMX393175 OWP393167:OWT393175 PGL393167:PGP393175 PQH393167:PQL393175 QAD393167:QAH393175 QJZ393167:QKD393175 QTV393167:QTZ393175 RDR393167:RDV393175 RNN393167:RNR393175 RXJ393167:RXN393175 SHF393167:SHJ393175 SRB393167:SRF393175 TAX393167:TBB393175 TKT393167:TKX393175 TUP393167:TUT393175 UEL393167:UEP393175 UOH393167:UOL393175 UYD393167:UYH393175 VHZ393167:VID393175 VRV393167:VRZ393175 WBR393167:WBV393175 WLN393167:WLR393175 WVJ393167:WVN393175 B458697:F458705 IX458703:JB458711 ST458703:SX458711 ACP458703:ACT458711 AML458703:AMP458711 AWH458703:AWL458711 BGD458703:BGH458711 BPZ458703:BQD458711 BZV458703:BZZ458711 CJR458703:CJV458711 CTN458703:CTR458711 DDJ458703:DDN458711 DNF458703:DNJ458711 DXB458703:DXF458711 EGX458703:EHB458711 EQT458703:EQX458711 FAP458703:FAT458711 FKL458703:FKP458711 FUH458703:FUL458711 GED458703:GEH458711 GNZ458703:GOD458711 GXV458703:GXZ458711 HHR458703:HHV458711 HRN458703:HRR458711 IBJ458703:IBN458711 ILF458703:ILJ458711 IVB458703:IVF458711 JEX458703:JFB458711 JOT458703:JOX458711 JYP458703:JYT458711 KIL458703:KIP458711 KSH458703:KSL458711 LCD458703:LCH458711 LLZ458703:LMD458711 LVV458703:LVZ458711 MFR458703:MFV458711 MPN458703:MPR458711 MZJ458703:MZN458711 NJF458703:NJJ458711 NTB458703:NTF458711 OCX458703:ODB458711 OMT458703:OMX458711 OWP458703:OWT458711 PGL458703:PGP458711 PQH458703:PQL458711 QAD458703:QAH458711 QJZ458703:QKD458711 QTV458703:QTZ458711 RDR458703:RDV458711 RNN458703:RNR458711 RXJ458703:RXN458711 SHF458703:SHJ458711 SRB458703:SRF458711 TAX458703:TBB458711 TKT458703:TKX458711 TUP458703:TUT458711 UEL458703:UEP458711 UOH458703:UOL458711 UYD458703:UYH458711 VHZ458703:VID458711 VRV458703:VRZ458711 WBR458703:WBV458711 WLN458703:WLR458711 WVJ458703:WVN458711 B524233:F524241 IX524239:JB524247 ST524239:SX524247 ACP524239:ACT524247 AML524239:AMP524247 AWH524239:AWL524247 BGD524239:BGH524247 BPZ524239:BQD524247 BZV524239:BZZ524247 CJR524239:CJV524247 CTN524239:CTR524247 DDJ524239:DDN524247 DNF524239:DNJ524247 DXB524239:DXF524247 EGX524239:EHB524247 EQT524239:EQX524247 FAP524239:FAT524247 FKL524239:FKP524247 FUH524239:FUL524247 GED524239:GEH524247 GNZ524239:GOD524247 GXV524239:GXZ524247 HHR524239:HHV524247 HRN524239:HRR524247 IBJ524239:IBN524247 ILF524239:ILJ524247 IVB524239:IVF524247 JEX524239:JFB524247 JOT524239:JOX524247 JYP524239:JYT524247 KIL524239:KIP524247 KSH524239:KSL524247 LCD524239:LCH524247 LLZ524239:LMD524247 LVV524239:LVZ524247 MFR524239:MFV524247 MPN524239:MPR524247 MZJ524239:MZN524247 NJF524239:NJJ524247 NTB524239:NTF524247 OCX524239:ODB524247 OMT524239:OMX524247 OWP524239:OWT524247 PGL524239:PGP524247 PQH524239:PQL524247 QAD524239:QAH524247 QJZ524239:QKD524247 QTV524239:QTZ524247 RDR524239:RDV524247 RNN524239:RNR524247 RXJ524239:RXN524247 SHF524239:SHJ524247 SRB524239:SRF524247 TAX524239:TBB524247 TKT524239:TKX524247 TUP524239:TUT524247 UEL524239:UEP524247 UOH524239:UOL524247 UYD524239:UYH524247 VHZ524239:VID524247 VRV524239:VRZ524247 WBR524239:WBV524247 WLN524239:WLR524247 WVJ524239:WVN524247 B589769:F589777 IX589775:JB589783 ST589775:SX589783 ACP589775:ACT589783 AML589775:AMP589783 AWH589775:AWL589783 BGD589775:BGH589783 BPZ589775:BQD589783 BZV589775:BZZ589783 CJR589775:CJV589783 CTN589775:CTR589783 DDJ589775:DDN589783 DNF589775:DNJ589783 DXB589775:DXF589783 EGX589775:EHB589783 EQT589775:EQX589783 FAP589775:FAT589783 FKL589775:FKP589783 FUH589775:FUL589783 GED589775:GEH589783 GNZ589775:GOD589783 GXV589775:GXZ589783 HHR589775:HHV589783 HRN589775:HRR589783 IBJ589775:IBN589783 ILF589775:ILJ589783 IVB589775:IVF589783 JEX589775:JFB589783 JOT589775:JOX589783 JYP589775:JYT589783 KIL589775:KIP589783 KSH589775:KSL589783 LCD589775:LCH589783 LLZ589775:LMD589783 LVV589775:LVZ589783 MFR589775:MFV589783 MPN589775:MPR589783 MZJ589775:MZN589783 NJF589775:NJJ589783 NTB589775:NTF589783 OCX589775:ODB589783 OMT589775:OMX589783 OWP589775:OWT589783 PGL589775:PGP589783 PQH589775:PQL589783 QAD589775:QAH589783 QJZ589775:QKD589783 QTV589775:QTZ589783 RDR589775:RDV589783 RNN589775:RNR589783 RXJ589775:RXN589783 SHF589775:SHJ589783 SRB589775:SRF589783 TAX589775:TBB589783 TKT589775:TKX589783 TUP589775:TUT589783 UEL589775:UEP589783 UOH589775:UOL589783 UYD589775:UYH589783 VHZ589775:VID589783 VRV589775:VRZ589783 WBR589775:WBV589783 WLN589775:WLR589783 WVJ589775:WVN589783 B655305:F655313 IX655311:JB655319 ST655311:SX655319 ACP655311:ACT655319 AML655311:AMP655319 AWH655311:AWL655319 BGD655311:BGH655319 BPZ655311:BQD655319 BZV655311:BZZ655319 CJR655311:CJV655319 CTN655311:CTR655319 DDJ655311:DDN655319 DNF655311:DNJ655319 DXB655311:DXF655319 EGX655311:EHB655319 EQT655311:EQX655319 FAP655311:FAT655319 FKL655311:FKP655319 FUH655311:FUL655319 GED655311:GEH655319 GNZ655311:GOD655319 GXV655311:GXZ655319 HHR655311:HHV655319 HRN655311:HRR655319 IBJ655311:IBN655319 ILF655311:ILJ655319 IVB655311:IVF655319 JEX655311:JFB655319 JOT655311:JOX655319 JYP655311:JYT655319 KIL655311:KIP655319 KSH655311:KSL655319 LCD655311:LCH655319 LLZ655311:LMD655319 LVV655311:LVZ655319 MFR655311:MFV655319 MPN655311:MPR655319 MZJ655311:MZN655319 NJF655311:NJJ655319 NTB655311:NTF655319 OCX655311:ODB655319 OMT655311:OMX655319 OWP655311:OWT655319 PGL655311:PGP655319 PQH655311:PQL655319 QAD655311:QAH655319 QJZ655311:QKD655319 QTV655311:QTZ655319 RDR655311:RDV655319 RNN655311:RNR655319 RXJ655311:RXN655319 SHF655311:SHJ655319 SRB655311:SRF655319 TAX655311:TBB655319 TKT655311:TKX655319 TUP655311:TUT655319 UEL655311:UEP655319 UOH655311:UOL655319 UYD655311:UYH655319 VHZ655311:VID655319 VRV655311:VRZ655319 WBR655311:WBV655319 WLN655311:WLR655319 WVJ655311:WVN655319 B720841:F720849 IX720847:JB720855 ST720847:SX720855 ACP720847:ACT720855 AML720847:AMP720855 AWH720847:AWL720855 BGD720847:BGH720855 BPZ720847:BQD720855 BZV720847:BZZ720855 CJR720847:CJV720855 CTN720847:CTR720855 DDJ720847:DDN720855 DNF720847:DNJ720855 DXB720847:DXF720855 EGX720847:EHB720855 EQT720847:EQX720855 FAP720847:FAT720855 FKL720847:FKP720855 FUH720847:FUL720855 GED720847:GEH720855 GNZ720847:GOD720855 GXV720847:GXZ720855 HHR720847:HHV720855 HRN720847:HRR720855 IBJ720847:IBN720855 ILF720847:ILJ720855 IVB720847:IVF720855 JEX720847:JFB720855 JOT720847:JOX720855 JYP720847:JYT720855 KIL720847:KIP720855 KSH720847:KSL720855 LCD720847:LCH720855 LLZ720847:LMD720855 LVV720847:LVZ720855 MFR720847:MFV720855 MPN720847:MPR720855 MZJ720847:MZN720855 NJF720847:NJJ720855 NTB720847:NTF720855 OCX720847:ODB720855 OMT720847:OMX720855 OWP720847:OWT720855 PGL720847:PGP720855 PQH720847:PQL720855 QAD720847:QAH720855 QJZ720847:QKD720855 QTV720847:QTZ720855 RDR720847:RDV720855 RNN720847:RNR720855 RXJ720847:RXN720855 SHF720847:SHJ720855 SRB720847:SRF720855 TAX720847:TBB720855 TKT720847:TKX720855 TUP720847:TUT720855 UEL720847:UEP720855 UOH720847:UOL720855 UYD720847:UYH720855 VHZ720847:VID720855 VRV720847:VRZ720855 WBR720847:WBV720855 WLN720847:WLR720855 WVJ720847:WVN720855 B786377:F786385 IX786383:JB786391 ST786383:SX786391 ACP786383:ACT786391 AML786383:AMP786391 AWH786383:AWL786391 BGD786383:BGH786391 BPZ786383:BQD786391 BZV786383:BZZ786391 CJR786383:CJV786391 CTN786383:CTR786391 DDJ786383:DDN786391 DNF786383:DNJ786391 DXB786383:DXF786391 EGX786383:EHB786391 EQT786383:EQX786391 FAP786383:FAT786391 FKL786383:FKP786391 FUH786383:FUL786391 GED786383:GEH786391 GNZ786383:GOD786391 GXV786383:GXZ786391 HHR786383:HHV786391 HRN786383:HRR786391 IBJ786383:IBN786391 ILF786383:ILJ786391 IVB786383:IVF786391 JEX786383:JFB786391 JOT786383:JOX786391 JYP786383:JYT786391 KIL786383:KIP786391 KSH786383:KSL786391 LCD786383:LCH786391 LLZ786383:LMD786391 LVV786383:LVZ786391 MFR786383:MFV786391 MPN786383:MPR786391 MZJ786383:MZN786391 NJF786383:NJJ786391 NTB786383:NTF786391 OCX786383:ODB786391 OMT786383:OMX786391 OWP786383:OWT786391 PGL786383:PGP786391 PQH786383:PQL786391 QAD786383:QAH786391 QJZ786383:QKD786391 QTV786383:QTZ786391 RDR786383:RDV786391 RNN786383:RNR786391 RXJ786383:RXN786391 SHF786383:SHJ786391 SRB786383:SRF786391 TAX786383:TBB786391 TKT786383:TKX786391 TUP786383:TUT786391 UEL786383:UEP786391 UOH786383:UOL786391 UYD786383:UYH786391 VHZ786383:VID786391 VRV786383:VRZ786391 WBR786383:WBV786391 WLN786383:WLR786391 WVJ786383:WVN786391 B851913:F851921 IX851919:JB851927 ST851919:SX851927 ACP851919:ACT851927 AML851919:AMP851927 AWH851919:AWL851927 BGD851919:BGH851927 BPZ851919:BQD851927 BZV851919:BZZ851927 CJR851919:CJV851927 CTN851919:CTR851927 DDJ851919:DDN851927 DNF851919:DNJ851927 DXB851919:DXF851927 EGX851919:EHB851927 EQT851919:EQX851927 FAP851919:FAT851927 FKL851919:FKP851927 FUH851919:FUL851927 GED851919:GEH851927 GNZ851919:GOD851927 GXV851919:GXZ851927 HHR851919:HHV851927 HRN851919:HRR851927 IBJ851919:IBN851927 ILF851919:ILJ851927 IVB851919:IVF851927 JEX851919:JFB851927 JOT851919:JOX851927 JYP851919:JYT851927 KIL851919:KIP851927 KSH851919:KSL851927 LCD851919:LCH851927 LLZ851919:LMD851927 LVV851919:LVZ851927 MFR851919:MFV851927 MPN851919:MPR851927 MZJ851919:MZN851927 NJF851919:NJJ851927 NTB851919:NTF851927 OCX851919:ODB851927 OMT851919:OMX851927 OWP851919:OWT851927 PGL851919:PGP851927 PQH851919:PQL851927 QAD851919:QAH851927 QJZ851919:QKD851927 QTV851919:QTZ851927 RDR851919:RDV851927 RNN851919:RNR851927 RXJ851919:RXN851927 SHF851919:SHJ851927 SRB851919:SRF851927 TAX851919:TBB851927 TKT851919:TKX851927 TUP851919:TUT851927 UEL851919:UEP851927 UOH851919:UOL851927 UYD851919:UYH851927 VHZ851919:VID851927 VRV851919:VRZ851927 WBR851919:WBV851927 WLN851919:WLR851927 WVJ851919:WVN851927 B917449:F917457 IX917455:JB917463 ST917455:SX917463 ACP917455:ACT917463 AML917455:AMP917463 AWH917455:AWL917463 BGD917455:BGH917463 BPZ917455:BQD917463 BZV917455:BZZ917463 CJR917455:CJV917463 CTN917455:CTR917463 DDJ917455:DDN917463 DNF917455:DNJ917463 DXB917455:DXF917463 EGX917455:EHB917463 EQT917455:EQX917463 FAP917455:FAT917463 FKL917455:FKP917463 FUH917455:FUL917463 GED917455:GEH917463 GNZ917455:GOD917463 GXV917455:GXZ917463 HHR917455:HHV917463 HRN917455:HRR917463 IBJ917455:IBN917463 ILF917455:ILJ917463 IVB917455:IVF917463 JEX917455:JFB917463 JOT917455:JOX917463 JYP917455:JYT917463 KIL917455:KIP917463 KSH917455:KSL917463 LCD917455:LCH917463 LLZ917455:LMD917463 LVV917455:LVZ917463 MFR917455:MFV917463 MPN917455:MPR917463 MZJ917455:MZN917463 NJF917455:NJJ917463 NTB917455:NTF917463 OCX917455:ODB917463 OMT917455:OMX917463 OWP917455:OWT917463 PGL917455:PGP917463 PQH917455:PQL917463 QAD917455:QAH917463 QJZ917455:QKD917463 QTV917455:QTZ917463 RDR917455:RDV917463 RNN917455:RNR917463 RXJ917455:RXN917463 SHF917455:SHJ917463 SRB917455:SRF917463 TAX917455:TBB917463 TKT917455:TKX917463 TUP917455:TUT917463 UEL917455:UEP917463 UOH917455:UOL917463 UYD917455:UYH917463 VHZ917455:VID917463 VRV917455:VRZ917463 WBR917455:WBV917463 WLN917455:WLR917463 WVJ917455:WVN917463 B982985:F982993 IX982991:JB982999 ST982991:SX982999 ACP982991:ACT982999 AML982991:AMP982999 AWH982991:AWL982999 BGD982991:BGH982999 BPZ982991:BQD982999 BZV982991:BZZ982999 CJR982991:CJV982999 CTN982991:CTR982999 DDJ982991:DDN982999 DNF982991:DNJ982999 DXB982991:DXF982999 EGX982991:EHB982999 EQT982991:EQX982999 FAP982991:FAT982999 FKL982991:FKP982999 FUH982991:FUL982999 GED982991:GEH982999 GNZ982991:GOD982999 GXV982991:GXZ982999 HHR982991:HHV982999 HRN982991:HRR982999 IBJ982991:IBN982999 ILF982991:ILJ982999 IVB982991:IVF982999 JEX982991:JFB982999 JOT982991:JOX982999 JYP982991:JYT982999 KIL982991:KIP982999 KSH982991:KSL982999 LCD982991:LCH982999 LLZ982991:LMD982999 LVV982991:LVZ982999 MFR982991:MFV982999 MPN982991:MPR982999 MZJ982991:MZN982999 NJF982991:NJJ982999 NTB982991:NTF982999 OCX982991:ODB982999 OMT982991:OMX982999 OWP982991:OWT982999 PGL982991:PGP982999 PQH982991:PQL982999 QAD982991:QAH982999 QJZ982991:QKD982999 QTV982991:QTZ982999 RDR982991:RDV982999 RNN982991:RNR982999 RXJ982991:RXN982999 SHF982991:SHJ982999 SRB982991:SRF982999 TAX982991:TBB982999 TKT982991:TKX982999 TUP982991:TUT982999 UEL982991:UEP982999 UOH982991:UOL982999 UYD982991:UYH982999 VHZ982991:VID982999 VRV982991:VRZ982999 WBR982991:WBV982999 WLN982991:WLR982999 WVJ982991:WVN982999 M65492:M65493 JI65498:JI65499 TE65498:TE65499 ADA65498:ADA65499 AMW65498:AMW65499 AWS65498:AWS65499 BGO65498:BGO65499 BQK65498:BQK65499 CAG65498:CAG65499 CKC65498:CKC65499 CTY65498:CTY65499 DDU65498:DDU65499 DNQ65498:DNQ65499 DXM65498:DXM65499 EHI65498:EHI65499 ERE65498:ERE65499 FBA65498:FBA65499 FKW65498:FKW65499 FUS65498:FUS65499 GEO65498:GEO65499 GOK65498:GOK65499 GYG65498:GYG65499 HIC65498:HIC65499 HRY65498:HRY65499 IBU65498:IBU65499 ILQ65498:ILQ65499 IVM65498:IVM65499 JFI65498:JFI65499 JPE65498:JPE65499 JZA65498:JZA65499 KIW65498:KIW65499 KSS65498:KSS65499 LCO65498:LCO65499 LMK65498:LMK65499 LWG65498:LWG65499 MGC65498:MGC65499 MPY65498:MPY65499 MZU65498:MZU65499 NJQ65498:NJQ65499 NTM65498:NTM65499 ODI65498:ODI65499 ONE65498:ONE65499 OXA65498:OXA65499 PGW65498:PGW65499 PQS65498:PQS65499 QAO65498:QAO65499 QKK65498:QKK65499 QUG65498:QUG65499 REC65498:REC65499 RNY65498:RNY65499 RXU65498:RXU65499 SHQ65498:SHQ65499 SRM65498:SRM65499 TBI65498:TBI65499 TLE65498:TLE65499 TVA65498:TVA65499 UEW65498:UEW65499 UOS65498:UOS65499 UYO65498:UYO65499 VIK65498:VIK65499 VSG65498:VSG65499 WCC65498:WCC65499 WLY65498:WLY65499 WVU65498:WVU65499 M131028:M131029 JI131034:JI131035 TE131034:TE131035 ADA131034:ADA131035 AMW131034:AMW131035 AWS131034:AWS131035 BGO131034:BGO131035 BQK131034:BQK131035 CAG131034:CAG131035 CKC131034:CKC131035 CTY131034:CTY131035 DDU131034:DDU131035 DNQ131034:DNQ131035 DXM131034:DXM131035 EHI131034:EHI131035 ERE131034:ERE131035 FBA131034:FBA131035 FKW131034:FKW131035 FUS131034:FUS131035 GEO131034:GEO131035 GOK131034:GOK131035 GYG131034:GYG131035 HIC131034:HIC131035 HRY131034:HRY131035 IBU131034:IBU131035 ILQ131034:ILQ131035 IVM131034:IVM131035 JFI131034:JFI131035 JPE131034:JPE131035 JZA131034:JZA131035 KIW131034:KIW131035 KSS131034:KSS131035 LCO131034:LCO131035 LMK131034:LMK131035 LWG131034:LWG131035 MGC131034:MGC131035 MPY131034:MPY131035 MZU131034:MZU131035 NJQ131034:NJQ131035 NTM131034:NTM131035 ODI131034:ODI131035 ONE131034:ONE131035 OXA131034:OXA131035 PGW131034:PGW131035 PQS131034:PQS131035 QAO131034:QAO131035 QKK131034:QKK131035 QUG131034:QUG131035 REC131034:REC131035 RNY131034:RNY131035 RXU131034:RXU131035 SHQ131034:SHQ131035 SRM131034:SRM131035 TBI131034:TBI131035 TLE131034:TLE131035 TVA131034:TVA131035 UEW131034:UEW131035 UOS131034:UOS131035 UYO131034:UYO131035 VIK131034:VIK131035 VSG131034:VSG131035 WCC131034:WCC131035 WLY131034:WLY131035 WVU131034:WVU131035 M196564:M196565 JI196570:JI196571 TE196570:TE196571 ADA196570:ADA196571 AMW196570:AMW196571 AWS196570:AWS196571 BGO196570:BGO196571 BQK196570:BQK196571 CAG196570:CAG196571 CKC196570:CKC196571 CTY196570:CTY196571 DDU196570:DDU196571 DNQ196570:DNQ196571 DXM196570:DXM196571 EHI196570:EHI196571 ERE196570:ERE196571 FBA196570:FBA196571 FKW196570:FKW196571 FUS196570:FUS196571 GEO196570:GEO196571 GOK196570:GOK196571 GYG196570:GYG196571 HIC196570:HIC196571 HRY196570:HRY196571 IBU196570:IBU196571 ILQ196570:ILQ196571 IVM196570:IVM196571 JFI196570:JFI196571 JPE196570:JPE196571 JZA196570:JZA196571 KIW196570:KIW196571 KSS196570:KSS196571 LCO196570:LCO196571 LMK196570:LMK196571 LWG196570:LWG196571 MGC196570:MGC196571 MPY196570:MPY196571 MZU196570:MZU196571 NJQ196570:NJQ196571 NTM196570:NTM196571 ODI196570:ODI196571 ONE196570:ONE196571 OXA196570:OXA196571 PGW196570:PGW196571 PQS196570:PQS196571 QAO196570:QAO196571 QKK196570:QKK196571 QUG196570:QUG196571 REC196570:REC196571 RNY196570:RNY196571 RXU196570:RXU196571 SHQ196570:SHQ196571 SRM196570:SRM196571 TBI196570:TBI196571 TLE196570:TLE196571 TVA196570:TVA196571 UEW196570:UEW196571 UOS196570:UOS196571 UYO196570:UYO196571 VIK196570:VIK196571 VSG196570:VSG196571 WCC196570:WCC196571 WLY196570:WLY196571 WVU196570:WVU196571 M262100:M262101 JI262106:JI262107 TE262106:TE262107 ADA262106:ADA262107 AMW262106:AMW262107 AWS262106:AWS262107 BGO262106:BGO262107 BQK262106:BQK262107 CAG262106:CAG262107 CKC262106:CKC262107 CTY262106:CTY262107 DDU262106:DDU262107 DNQ262106:DNQ262107 DXM262106:DXM262107 EHI262106:EHI262107 ERE262106:ERE262107 FBA262106:FBA262107 FKW262106:FKW262107 FUS262106:FUS262107 GEO262106:GEO262107 GOK262106:GOK262107 GYG262106:GYG262107 HIC262106:HIC262107 HRY262106:HRY262107 IBU262106:IBU262107 ILQ262106:ILQ262107 IVM262106:IVM262107 JFI262106:JFI262107 JPE262106:JPE262107 JZA262106:JZA262107 KIW262106:KIW262107 KSS262106:KSS262107 LCO262106:LCO262107 LMK262106:LMK262107 LWG262106:LWG262107 MGC262106:MGC262107 MPY262106:MPY262107 MZU262106:MZU262107 NJQ262106:NJQ262107 NTM262106:NTM262107 ODI262106:ODI262107 ONE262106:ONE262107 OXA262106:OXA262107 PGW262106:PGW262107 PQS262106:PQS262107 QAO262106:QAO262107 QKK262106:QKK262107 QUG262106:QUG262107 REC262106:REC262107 RNY262106:RNY262107 RXU262106:RXU262107 SHQ262106:SHQ262107 SRM262106:SRM262107 TBI262106:TBI262107 TLE262106:TLE262107 TVA262106:TVA262107 UEW262106:UEW262107 UOS262106:UOS262107 UYO262106:UYO262107 VIK262106:VIK262107 VSG262106:VSG262107 WCC262106:WCC262107 WLY262106:WLY262107 WVU262106:WVU262107 M327636:M327637 JI327642:JI327643 TE327642:TE327643 ADA327642:ADA327643 AMW327642:AMW327643 AWS327642:AWS327643 BGO327642:BGO327643 BQK327642:BQK327643 CAG327642:CAG327643 CKC327642:CKC327643 CTY327642:CTY327643 DDU327642:DDU327643 DNQ327642:DNQ327643 DXM327642:DXM327643 EHI327642:EHI327643 ERE327642:ERE327643 FBA327642:FBA327643 FKW327642:FKW327643 FUS327642:FUS327643 GEO327642:GEO327643 GOK327642:GOK327643 GYG327642:GYG327643 HIC327642:HIC327643 HRY327642:HRY327643 IBU327642:IBU327643 ILQ327642:ILQ327643 IVM327642:IVM327643 JFI327642:JFI327643 JPE327642:JPE327643 JZA327642:JZA327643 KIW327642:KIW327643 KSS327642:KSS327643 LCO327642:LCO327643 LMK327642:LMK327643 LWG327642:LWG327643 MGC327642:MGC327643 MPY327642:MPY327643 MZU327642:MZU327643 NJQ327642:NJQ327643 NTM327642:NTM327643 ODI327642:ODI327643 ONE327642:ONE327643 OXA327642:OXA327643 PGW327642:PGW327643 PQS327642:PQS327643 QAO327642:QAO327643 QKK327642:QKK327643 QUG327642:QUG327643 REC327642:REC327643 RNY327642:RNY327643 RXU327642:RXU327643 SHQ327642:SHQ327643 SRM327642:SRM327643 TBI327642:TBI327643 TLE327642:TLE327643 TVA327642:TVA327643 UEW327642:UEW327643 UOS327642:UOS327643 UYO327642:UYO327643 VIK327642:VIK327643 VSG327642:VSG327643 WCC327642:WCC327643 WLY327642:WLY327643 WVU327642:WVU327643 M393172:M393173 JI393178:JI393179 TE393178:TE393179 ADA393178:ADA393179 AMW393178:AMW393179 AWS393178:AWS393179 BGO393178:BGO393179 BQK393178:BQK393179 CAG393178:CAG393179 CKC393178:CKC393179 CTY393178:CTY393179 DDU393178:DDU393179 DNQ393178:DNQ393179 DXM393178:DXM393179 EHI393178:EHI393179 ERE393178:ERE393179 FBA393178:FBA393179 FKW393178:FKW393179 FUS393178:FUS393179 GEO393178:GEO393179 GOK393178:GOK393179 GYG393178:GYG393179 HIC393178:HIC393179 HRY393178:HRY393179 IBU393178:IBU393179 ILQ393178:ILQ393179 IVM393178:IVM393179 JFI393178:JFI393179 JPE393178:JPE393179 JZA393178:JZA393179 KIW393178:KIW393179 KSS393178:KSS393179 LCO393178:LCO393179 LMK393178:LMK393179 LWG393178:LWG393179 MGC393178:MGC393179 MPY393178:MPY393179 MZU393178:MZU393179 NJQ393178:NJQ393179 NTM393178:NTM393179 ODI393178:ODI393179 ONE393178:ONE393179 OXA393178:OXA393179 PGW393178:PGW393179 PQS393178:PQS393179 QAO393178:QAO393179 QKK393178:QKK393179 QUG393178:QUG393179 REC393178:REC393179 RNY393178:RNY393179 RXU393178:RXU393179 SHQ393178:SHQ393179 SRM393178:SRM393179 TBI393178:TBI393179 TLE393178:TLE393179 TVA393178:TVA393179 UEW393178:UEW393179 UOS393178:UOS393179 UYO393178:UYO393179 VIK393178:VIK393179 VSG393178:VSG393179 WCC393178:WCC393179 WLY393178:WLY393179 WVU393178:WVU393179 M458708:M458709 JI458714:JI458715 TE458714:TE458715 ADA458714:ADA458715 AMW458714:AMW458715 AWS458714:AWS458715 BGO458714:BGO458715 BQK458714:BQK458715 CAG458714:CAG458715 CKC458714:CKC458715 CTY458714:CTY458715 DDU458714:DDU458715 DNQ458714:DNQ458715 DXM458714:DXM458715 EHI458714:EHI458715 ERE458714:ERE458715 FBA458714:FBA458715 FKW458714:FKW458715 FUS458714:FUS458715 GEO458714:GEO458715 GOK458714:GOK458715 GYG458714:GYG458715 HIC458714:HIC458715 HRY458714:HRY458715 IBU458714:IBU458715 ILQ458714:ILQ458715 IVM458714:IVM458715 JFI458714:JFI458715 JPE458714:JPE458715 JZA458714:JZA458715 KIW458714:KIW458715 KSS458714:KSS458715 LCO458714:LCO458715 LMK458714:LMK458715 LWG458714:LWG458715 MGC458714:MGC458715 MPY458714:MPY458715 MZU458714:MZU458715 NJQ458714:NJQ458715 NTM458714:NTM458715 ODI458714:ODI458715 ONE458714:ONE458715 OXA458714:OXA458715 PGW458714:PGW458715 PQS458714:PQS458715 QAO458714:QAO458715 QKK458714:QKK458715 QUG458714:QUG458715 REC458714:REC458715 RNY458714:RNY458715 RXU458714:RXU458715 SHQ458714:SHQ458715 SRM458714:SRM458715 TBI458714:TBI458715 TLE458714:TLE458715 TVA458714:TVA458715 UEW458714:UEW458715 UOS458714:UOS458715 UYO458714:UYO458715 VIK458714:VIK458715 VSG458714:VSG458715 WCC458714:WCC458715 WLY458714:WLY458715 WVU458714:WVU458715 M524244:M524245 JI524250:JI524251 TE524250:TE524251 ADA524250:ADA524251 AMW524250:AMW524251 AWS524250:AWS524251 BGO524250:BGO524251 BQK524250:BQK524251 CAG524250:CAG524251 CKC524250:CKC524251 CTY524250:CTY524251 DDU524250:DDU524251 DNQ524250:DNQ524251 DXM524250:DXM524251 EHI524250:EHI524251 ERE524250:ERE524251 FBA524250:FBA524251 FKW524250:FKW524251 FUS524250:FUS524251 GEO524250:GEO524251 GOK524250:GOK524251 GYG524250:GYG524251 HIC524250:HIC524251 HRY524250:HRY524251 IBU524250:IBU524251 ILQ524250:ILQ524251 IVM524250:IVM524251 JFI524250:JFI524251 JPE524250:JPE524251 JZA524250:JZA524251 KIW524250:KIW524251 KSS524250:KSS524251 LCO524250:LCO524251 LMK524250:LMK524251 LWG524250:LWG524251 MGC524250:MGC524251 MPY524250:MPY524251 MZU524250:MZU524251 NJQ524250:NJQ524251 NTM524250:NTM524251 ODI524250:ODI524251 ONE524250:ONE524251 OXA524250:OXA524251 PGW524250:PGW524251 PQS524250:PQS524251 QAO524250:QAO524251 QKK524250:QKK524251 QUG524250:QUG524251 REC524250:REC524251 RNY524250:RNY524251 RXU524250:RXU524251 SHQ524250:SHQ524251 SRM524250:SRM524251 TBI524250:TBI524251 TLE524250:TLE524251 TVA524250:TVA524251 UEW524250:UEW524251 UOS524250:UOS524251 UYO524250:UYO524251 VIK524250:VIK524251 VSG524250:VSG524251 WCC524250:WCC524251 WLY524250:WLY524251 WVU524250:WVU524251 M589780:M589781 JI589786:JI589787 TE589786:TE589787 ADA589786:ADA589787 AMW589786:AMW589787 AWS589786:AWS589787 BGO589786:BGO589787 BQK589786:BQK589787 CAG589786:CAG589787 CKC589786:CKC589787 CTY589786:CTY589787 DDU589786:DDU589787 DNQ589786:DNQ589787 DXM589786:DXM589787 EHI589786:EHI589787 ERE589786:ERE589787 FBA589786:FBA589787 FKW589786:FKW589787 FUS589786:FUS589787 GEO589786:GEO589787 GOK589786:GOK589787 GYG589786:GYG589787 HIC589786:HIC589787 HRY589786:HRY589787 IBU589786:IBU589787 ILQ589786:ILQ589787 IVM589786:IVM589787 JFI589786:JFI589787 JPE589786:JPE589787 JZA589786:JZA589787 KIW589786:KIW589787 KSS589786:KSS589787 LCO589786:LCO589787 LMK589786:LMK589787 LWG589786:LWG589787 MGC589786:MGC589787 MPY589786:MPY589787 MZU589786:MZU589787 NJQ589786:NJQ589787 NTM589786:NTM589787 ODI589786:ODI589787 ONE589786:ONE589787 OXA589786:OXA589787 PGW589786:PGW589787 PQS589786:PQS589787 QAO589786:QAO589787 QKK589786:QKK589787 QUG589786:QUG589787 REC589786:REC589787 RNY589786:RNY589787 RXU589786:RXU589787 SHQ589786:SHQ589787 SRM589786:SRM589787 TBI589786:TBI589787 TLE589786:TLE589787 TVA589786:TVA589787 UEW589786:UEW589787 UOS589786:UOS589787 UYO589786:UYO589787 VIK589786:VIK589787 VSG589786:VSG589787 WCC589786:WCC589787 WLY589786:WLY589787 WVU589786:WVU589787 M655316:M655317 JI655322:JI655323 TE655322:TE655323 ADA655322:ADA655323 AMW655322:AMW655323 AWS655322:AWS655323 BGO655322:BGO655323 BQK655322:BQK655323 CAG655322:CAG655323 CKC655322:CKC655323 CTY655322:CTY655323 DDU655322:DDU655323 DNQ655322:DNQ655323 DXM655322:DXM655323 EHI655322:EHI655323 ERE655322:ERE655323 FBA655322:FBA655323 FKW655322:FKW655323 FUS655322:FUS655323 GEO655322:GEO655323 GOK655322:GOK655323 GYG655322:GYG655323 HIC655322:HIC655323 HRY655322:HRY655323 IBU655322:IBU655323 ILQ655322:ILQ655323 IVM655322:IVM655323 JFI655322:JFI655323 JPE655322:JPE655323 JZA655322:JZA655323 KIW655322:KIW655323 KSS655322:KSS655323 LCO655322:LCO655323 LMK655322:LMK655323 LWG655322:LWG655323 MGC655322:MGC655323 MPY655322:MPY655323 MZU655322:MZU655323 NJQ655322:NJQ655323 NTM655322:NTM655323 ODI655322:ODI655323 ONE655322:ONE655323 OXA655322:OXA655323 PGW655322:PGW655323 PQS655322:PQS655323 QAO655322:QAO655323 QKK655322:QKK655323 QUG655322:QUG655323 REC655322:REC655323 RNY655322:RNY655323 RXU655322:RXU655323 SHQ655322:SHQ655323 SRM655322:SRM655323 TBI655322:TBI655323 TLE655322:TLE655323 TVA655322:TVA655323 UEW655322:UEW655323 UOS655322:UOS655323 UYO655322:UYO655323 VIK655322:VIK655323 VSG655322:VSG655323 WCC655322:WCC655323 WLY655322:WLY655323 WVU655322:WVU655323 M720852:M720853 JI720858:JI720859 TE720858:TE720859 ADA720858:ADA720859 AMW720858:AMW720859 AWS720858:AWS720859 BGO720858:BGO720859 BQK720858:BQK720859 CAG720858:CAG720859 CKC720858:CKC720859 CTY720858:CTY720859 DDU720858:DDU720859 DNQ720858:DNQ720859 DXM720858:DXM720859 EHI720858:EHI720859 ERE720858:ERE720859 FBA720858:FBA720859 FKW720858:FKW720859 FUS720858:FUS720859 GEO720858:GEO720859 GOK720858:GOK720859 GYG720858:GYG720859 HIC720858:HIC720859 HRY720858:HRY720859 IBU720858:IBU720859 ILQ720858:ILQ720859 IVM720858:IVM720859 JFI720858:JFI720859 JPE720858:JPE720859 JZA720858:JZA720859 KIW720858:KIW720859 KSS720858:KSS720859 LCO720858:LCO720859 LMK720858:LMK720859 LWG720858:LWG720859 MGC720858:MGC720859 MPY720858:MPY720859 MZU720858:MZU720859 NJQ720858:NJQ720859 NTM720858:NTM720859 ODI720858:ODI720859 ONE720858:ONE720859 OXA720858:OXA720859 PGW720858:PGW720859 PQS720858:PQS720859 QAO720858:QAO720859 QKK720858:QKK720859 QUG720858:QUG720859 REC720858:REC720859 RNY720858:RNY720859 RXU720858:RXU720859 SHQ720858:SHQ720859 SRM720858:SRM720859 TBI720858:TBI720859 TLE720858:TLE720859 TVA720858:TVA720859 UEW720858:UEW720859 UOS720858:UOS720859 UYO720858:UYO720859 VIK720858:VIK720859 VSG720858:VSG720859 WCC720858:WCC720859 WLY720858:WLY720859 WVU720858:WVU720859 M786388:M786389 JI786394:JI786395 TE786394:TE786395 ADA786394:ADA786395 AMW786394:AMW786395 AWS786394:AWS786395 BGO786394:BGO786395 BQK786394:BQK786395 CAG786394:CAG786395 CKC786394:CKC786395 CTY786394:CTY786395 DDU786394:DDU786395 DNQ786394:DNQ786395 DXM786394:DXM786395 EHI786394:EHI786395 ERE786394:ERE786395 FBA786394:FBA786395 FKW786394:FKW786395 FUS786394:FUS786395 GEO786394:GEO786395 GOK786394:GOK786395 GYG786394:GYG786395 HIC786394:HIC786395 HRY786394:HRY786395 IBU786394:IBU786395 ILQ786394:ILQ786395 IVM786394:IVM786395 JFI786394:JFI786395 JPE786394:JPE786395 JZA786394:JZA786395 KIW786394:KIW786395 KSS786394:KSS786395 LCO786394:LCO786395 LMK786394:LMK786395 LWG786394:LWG786395 MGC786394:MGC786395 MPY786394:MPY786395 MZU786394:MZU786395 NJQ786394:NJQ786395 NTM786394:NTM786395 ODI786394:ODI786395 ONE786394:ONE786395 OXA786394:OXA786395 PGW786394:PGW786395 PQS786394:PQS786395 QAO786394:QAO786395 QKK786394:QKK786395 QUG786394:QUG786395 REC786394:REC786395 RNY786394:RNY786395 RXU786394:RXU786395 SHQ786394:SHQ786395 SRM786394:SRM786395 TBI786394:TBI786395 TLE786394:TLE786395 TVA786394:TVA786395 UEW786394:UEW786395 UOS786394:UOS786395 UYO786394:UYO786395 VIK786394:VIK786395 VSG786394:VSG786395 WCC786394:WCC786395 WLY786394:WLY786395 WVU786394:WVU786395 M851924:M851925 JI851930:JI851931 TE851930:TE851931 ADA851930:ADA851931 AMW851930:AMW851931 AWS851930:AWS851931 BGO851930:BGO851931 BQK851930:BQK851931 CAG851930:CAG851931 CKC851930:CKC851931 CTY851930:CTY851931 DDU851930:DDU851931 DNQ851930:DNQ851931 DXM851930:DXM851931 EHI851930:EHI851931 ERE851930:ERE851931 FBA851930:FBA851931 FKW851930:FKW851931 FUS851930:FUS851931 GEO851930:GEO851931 GOK851930:GOK851931 GYG851930:GYG851931 HIC851930:HIC851931 HRY851930:HRY851931 IBU851930:IBU851931 ILQ851930:ILQ851931 IVM851930:IVM851931 JFI851930:JFI851931 JPE851930:JPE851931 JZA851930:JZA851931 KIW851930:KIW851931 KSS851930:KSS851931 LCO851930:LCO851931 LMK851930:LMK851931 LWG851930:LWG851931 MGC851930:MGC851931 MPY851930:MPY851931 MZU851930:MZU851931 NJQ851930:NJQ851931 NTM851930:NTM851931 ODI851930:ODI851931 ONE851930:ONE851931 OXA851930:OXA851931 PGW851930:PGW851931 PQS851930:PQS851931 QAO851930:QAO851931 QKK851930:QKK851931 QUG851930:QUG851931 REC851930:REC851931 RNY851930:RNY851931 RXU851930:RXU851931 SHQ851930:SHQ851931 SRM851930:SRM851931 TBI851930:TBI851931 TLE851930:TLE851931 TVA851930:TVA851931 UEW851930:UEW851931 UOS851930:UOS851931 UYO851930:UYO851931 VIK851930:VIK851931 VSG851930:VSG851931 WCC851930:WCC851931 WLY851930:WLY851931 WVU851930:WVU851931 M917460:M917461 JI917466:JI917467 TE917466:TE917467 ADA917466:ADA917467 AMW917466:AMW917467 AWS917466:AWS917467 BGO917466:BGO917467 BQK917466:BQK917467 CAG917466:CAG917467 CKC917466:CKC917467 CTY917466:CTY917467 DDU917466:DDU917467 DNQ917466:DNQ917467 DXM917466:DXM917467 EHI917466:EHI917467 ERE917466:ERE917467 FBA917466:FBA917467 FKW917466:FKW917467 FUS917466:FUS917467 GEO917466:GEO917467 GOK917466:GOK917467 GYG917466:GYG917467 HIC917466:HIC917467 HRY917466:HRY917467 IBU917466:IBU917467 ILQ917466:ILQ917467 IVM917466:IVM917467 JFI917466:JFI917467 JPE917466:JPE917467 JZA917466:JZA917467 KIW917466:KIW917467 KSS917466:KSS917467 LCO917466:LCO917467 LMK917466:LMK917467 LWG917466:LWG917467 MGC917466:MGC917467 MPY917466:MPY917467 MZU917466:MZU917467 NJQ917466:NJQ917467 NTM917466:NTM917467 ODI917466:ODI917467 ONE917466:ONE917467 OXA917466:OXA917467 PGW917466:PGW917467 PQS917466:PQS917467 QAO917466:QAO917467 QKK917466:QKK917467 QUG917466:QUG917467 REC917466:REC917467 RNY917466:RNY917467 RXU917466:RXU917467 SHQ917466:SHQ917467 SRM917466:SRM917467 TBI917466:TBI917467 TLE917466:TLE917467 TVA917466:TVA917467 UEW917466:UEW917467 UOS917466:UOS917467 UYO917466:UYO917467 VIK917466:VIK917467 VSG917466:VSG917467 WCC917466:WCC917467 WLY917466:WLY917467 WVU917466:WVU917467 M982996:M982997 JI983002:JI983003 TE983002:TE983003 ADA983002:ADA983003 AMW983002:AMW983003 AWS983002:AWS983003 BGO983002:BGO983003 BQK983002:BQK983003 CAG983002:CAG983003 CKC983002:CKC983003 CTY983002:CTY983003 DDU983002:DDU983003 DNQ983002:DNQ983003 DXM983002:DXM983003 EHI983002:EHI983003 ERE983002:ERE983003 FBA983002:FBA983003 FKW983002:FKW983003 FUS983002:FUS983003 GEO983002:GEO983003 GOK983002:GOK983003 GYG983002:GYG983003 HIC983002:HIC983003 HRY983002:HRY983003 IBU983002:IBU983003 ILQ983002:ILQ983003 IVM983002:IVM983003 JFI983002:JFI983003 JPE983002:JPE983003 JZA983002:JZA983003 KIW983002:KIW983003 KSS983002:KSS983003 LCO983002:LCO983003 LMK983002:LMK983003 LWG983002:LWG983003 MGC983002:MGC983003 MPY983002:MPY983003 MZU983002:MZU983003 NJQ983002:NJQ983003 NTM983002:NTM983003 ODI983002:ODI983003 ONE983002:ONE983003 OXA983002:OXA983003 PGW983002:PGW983003 PQS983002:PQS983003 QAO983002:QAO983003 QKK983002:QKK983003 QUG983002:QUG983003 REC983002:REC983003 RNY983002:RNY983003 RXU983002:RXU983003 SHQ983002:SHQ983003 SRM983002:SRM983003 TBI983002:TBI983003 TLE983002:TLE983003 TVA983002:TVA983003 UEW983002:UEW983003 UOS983002:UOS983003 UYO983002:UYO983003 VIK983002:VIK983003 VSG983002:VSG983003 WCC983002:WCC983003 WLY983002:WLY983003 WVU983002:WVU983003 AC65492:AC65493 JY65498:JY65499 TU65498:TU65499 ADQ65498:ADQ65499 ANM65498:ANM65499 AXI65498:AXI65499 BHE65498:BHE65499 BRA65498:BRA65499 CAW65498:CAW65499 CKS65498:CKS65499 CUO65498:CUO65499 DEK65498:DEK65499 DOG65498:DOG65499 DYC65498:DYC65499 EHY65498:EHY65499 ERU65498:ERU65499 FBQ65498:FBQ65499 FLM65498:FLM65499 FVI65498:FVI65499 GFE65498:GFE65499 GPA65498:GPA65499 GYW65498:GYW65499 HIS65498:HIS65499 HSO65498:HSO65499 ICK65498:ICK65499 IMG65498:IMG65499 IWC65498:IWC65499 JFY65498:JFY65499 JPU65498:JPU65499 JZQ65498:JZQ65499 KJM65498:KJM65499 KTI65498:KTI65499 LDE65498:LDE65499 LNA65498:LNA65499 LWW65498:LWW65499 MGS65498:MGS65499 MQO65498:MQO65499 NAK65498:NAK65499 NKG65498:NKG65499 NUC65498:NUC65499 ODY65498:ODY65499 ONU65498:ONU65499 OXQ65498:OXQ65499 PHM65498:PHM65499 PRI65498:PRI65499 QBE65498:QBE65499 QLA65498:QLA65499 QUW65498:QUW65499 RES65498:RES65499 ROO65498:ROO65499 RYK65498:RYK65499 SIG65498:SIG65499 SSC65498:SSC65499 TBY65498:TBY65499 TLU65498:TLU65499 TVQ65498:TVQ65499 UFM65498:UFM65499 UPI65498:UPI65499 UZE65498:UZE65499 VJA65498:VJA65499 VSW65498:VSW65499 WCS65498:WCS65499 WMO65498:WMO65499 WWK65498:WWK65499 AC131028:AC131029 JY131034:JY131035 TU131034:TU131035 ADQ131034:ADQ131035 ANM131034:ANM131035 AXI131034:AXI131035 BHE131034:BHE131035 BRA131034:BRA131035 CAW131034:CAW131035 CKS131034:CKS131035 CUO131034:CUO131035 DEK131034:DEK131035 DOG131034:DOG131035 DYC131034:DYC131035 EHY131034:EHY131035 ERU131034:ERU131035 FBQ131034:FBQ131035 FLM131034:FLM131035 FVI131034:FVI131035 GFE131034:GFE131035 GPA131034:GPA131035 GYW131034:GYW131035 HIS131034:HIS131035 HSO131034:HSO131035 ICK131034:ICK131035 IMG131034:IMG131035 IWC131034:IWC131035 JFY131034:JFY131035 JPU131034:JPU131035 JZQ131034:JZQ131035 KJM131034:KJM131035 KTI131034:KTI131035 LDE131034:LDE131035 LNA131034:LNA131035 LWW131034:LWW131035 MGS131034:MGS131035 MQO131034:MQO131035 NAK131034:NAK131035 NKG131034:NKG131035 NUC131034:NUC131035 ODY131034:ODY131035 ONU131034:ONU131035 OXQ131034:OXQ131035 PHM131034:PHM131035 PRI131034:PRI131035 QBE131034:QBE131035 QLA131034:QLA131035 QUW131034:QUW131035 RES131034:RES131035 ROO131034:ROO131035 RYK131034:RYK131035 SIG131034:SIG131035 SSC131034:SSC131035 TBY131034:TBY131035 TLU131034:TLU131035 TVQ131034:TVQ131035 UFM131034:UFM131035 UPI131034:UPI131035 UZE131034:UZE131035 VJA131034:VJA131035 VSW131034:VSW131035 WCS131034:WCS131035 WMO131034:WMO131035 WWK131034:WWK131035 AC196564:AC196565 JY196570:JY196571 TU196570:TU196571 ADQ196570:ADQ196571 ANM196570:ANM196571 AXI196570:AXI196571 BHE196570:BHE196571 BRA196570:BRA196571 CAW196570:CAW196571 CKS196570:CKS196571 CUO196570:CUO196571 DEK196570:DEK196571 DOG196570:DOG196571 DYC196570:DYC196571 EHY196570:EHY196571 ERU196570:ERU196571 FBQ196570:FBQ196571 FLM196570:FLM196571 FVI196570:FVI196571 GFE196570:GFE196571 GPA196570:GPA196571 GYW196570:GYW196571 HIS196570:HIS196571 HSO196570:HSO196571 ICK196570:ICK196571 IMG196570:IMG196571 IWC196570:IWC196571 JFY196570:JFY196571 JPU196570:JPU196571 JZQ196570:JZQ196571 KJM196570:KJM196571 KTI196570:KTI196571 LDE196570:LDE196571 LNA196570:LNA196571 LWW196570:LWW196571 MGS196570:MGS196571 MQO196570:MQO196571 NAK196570:NAK196571 NKG196570:NKG196571 NUC196570:NUC196571 ODY196570:ODY196571 ONU196570:ONU196571 OXQ196570:OXQ196571 PHM196570:PHM196571 PRI196570:PRI196571 QBE196570:QBE196571 QLA196570:QLA196571 QUW196570:QUW196571 RES196570:RES196571 ROO196570:ROO196571 RYK196570:RYK196571 SIG196570:SIG196571 SSC196570:SSC196571 TBY196570:TBY196571 TLU196570:TLU196571 TVQ196570:TVQ196571 UFM196570:UFM196571 UPI196570:UPI196571 UZE196570:UZE196571 VJA196570:VJA196571 VSW196570:VSW196571 WCS196570:WCS196571 WMO196570:WMO196571 WWK196570:WWK196571 AC262100:AC262101 JY262106:JY262107 TU262106:TU262107 ADQ262106:ADQ262107 ANM262106:ANM262107 AXI262106:AXI262107 BHE262106:BHE262107 BRA262106:BRA262107 CAW262106:CAW262107 CKS262106:CKS262107 CUO262106:CUO262107 DEK262106:DEK262107 DOG262106:DOG262107 DYC262106:DYC262107 EHY262106:EHY262107 ERU262106:ERU262107 FBQ262106:FBQ262107 FLM262106:FLM262107 FVI262106:FVI262107 GFE262106:GFE262107 GPA262106:GPA262107 GYW262106:GYW262107 HIS262106:HIS262107 HSO262106:HSO262107 ICK262106:ICK262107 IMG262106:IMG262107 IWC262106:IWC262107 JFY262106:JFY262107 JPU262106:JPU262107 JZQ262106:JZQ262107 KJM262106:KJM262107 KTI262106:KTI262107 LDE262106:LDE262107 LNA262106:LNA262107 LWW262106:LWW262107 MGS262106:MGS262107 MQO262106:MQO262107 NAK262106:NAK262107 NKG262106:NKG262107 NUC262106:NUC262107 ODY262106:ODY262107 ONU262106:ONU262107 OXQ262106:OXQ262107 PHM262106:PHM262107 PRI262106:PRI262107 QBE262106:QBE262107 QLA262106:QLA262107 QUW262106:QUW262107 RES262106:RES262107 ROO262106:ROO262107 RYK262106:RYK262107 SIG262106:SIG262107 SSC262106:SSC262107 TBY262106:TBY262107 TLU262106:TLU262107 TVQ262106:TVQ262107 UFM262106:UFM262107 UPI262106:UPI262107 UZE262106:UZE262107 VJA262106:VJA262107 VSW262106:VSW262107 WCS262106:WCS262107 WMO262106:WMO262107 WWK262106:WWK262107 AC327636:AC327637 JY327642:JY327643 TU327642:TU327643 ADQ327642:ADQ327643 ANM327642:ANM327643 AXI327642:AXI327643 BHE327642:BHE327643 BRA327642:BRA327643 CAW327642:CAW327643 CKS327642:CKS327643 CUO327642:CUO327643 DEK327642:DEK327643 DOG327642:DOG327643 DYC327642:DYC327643 EHY327642:EHY327643 ERU327642:ERU327643 FBQ327642:FBQ327643 FLM327642:FLM327643 FVI327642:FVI327643 GFE327642:GFE327643 GPA327642:GPA327643 GYW327642:GYW327643 HIS327642:HIS327643 HSO327642:HSO327643 ICK327642:ICK327643 IMG327642:IMG327643 IWC327642:IWC327643 JFY327642:JFY327643 JPU327642:JPU327643 JZQ327642:JZQ327643 KJM327642:KJM327643 KTI327642:KTI327643 LDE327642:LDE327643 LNA327642:LNA327643 LWW327642:LWW327643 MGS327642:MGS327643 MQO327642:MQO327643 NAK327642:NAK327643 NKG327642:NKG327643 NUC327642:NUC327643 ODY327642:ODY327643 ONU327642:ONU327643 OXQ327642:OXQ327643 PHM327642:PHM327643 PRI327642:PRI327643 QBE327642:QBE327643 QLA327642:QLA327643 QUW327642:QUW327643 RES327642:RES327643 ROO327642:ROO327643 RYK327642:RYK327643 SIG327642:SIG327643 SSC327642:SSC327643 TBY327642:TBY327643 TLU327642:TLU327643 TVQ327642:TVQ327643 UFM327642:UFM327643 UPI327642:UPI327643 UZE327642:UZE327643 VJA327642:VJA327643 VSW327642:VSW327643 WCS327642:WCS327643 WMO327642:WMO327643 WWK327642:WWK327643 AC393172:AC393173 JY393178:JY393179 TU393178:TU393179 ADQ393178:ADQ393179 ANM393178:ANM393179 AXI393178:AXI393179 BHE393178:BHE393179 BRA393178:BRA393179 CAW393178:CAW393179 CKS393178:CKS393179 CUO393178:CUO393179 DEK393178:DEK393179 DOG393178:DOG393179 DYC393178:DYC393179 EHY393178:EHY393179 ERU393178:ERU393179 FBQ393178:FBQ393179 FLM393178:FLM393179 FVI393178:FVI393179 GFE393178:GFE393179 GPA393178:GPA393179 GYW393178:GYW393179 HIS393178:HIS393179 HSO393178:HSO393179 ICK393178:ICK393179 IMG393178:IMG393179 IWC393178:IWC393179 JFY393178:JFY393179 JPU393178:JPU393179 JZQ393178:JZQ393179 KJM393178:KJM393179 KTI393178:KTI393179 LDE393178:LDE393179 LNA393178:LNA393179 LWW393178:LWW393179 MGS393178:MGS393179 MQO393178:MQO393179 NAK393178:NAK393179 NKG393178:NKG393179 NUC393178:NUC393179 ODY393178:ODY393179 ONU393178:ONU393179 OXQ393178:OXQ393179 PHM393178:PHM393179 PRI393178:PRI393179 QBE393178:QBE393179 QLA393178:QLA393179 QUW393178:QUW393179 RES393178:RES393179 ROO393178:ROO393179 RYK393178:RYK393179 SIG393178:SIG393179 SSC393178:SSC393179 TBY393178:TBY393179 TLU393178:TLU393179 TVQ393178:TVQ393179 UFM393178:UFM393179 UPI393178:UPI393179 UZE393178:UZE393179 VJA393178:VJA393179 VSW393178:VSW393179 WCS393178:WCS393179 WMO393178:WMO393179 WWK393178:WWK393179 AC458708:AC458709 JY458714:JY458715 TU458714:TU458715 ADQ458714:ADQ458715 ANM458714:ANM458715 AXI458714:AXI458715 BHE458714:BHE458715 BRA458714:BRA458715 CAW458714:CAW458715 CKS458714:CKS458715 CUO458714:CUO458715 DEK458714:DEK458715 DOG458714:DOG458715 DYC458714:DYC458715 EHY458714:EHY458715 ERU458714:ERU458715 FBQ458714:FBQ458715 FLM458714:FLM458715 FVI458714:FVI458715 GFE458714:GFE458715 GPA458714:GPA458715 GYW458714:GYW458715 HIS458714:HIS458715 HSO458714:HSO458715 ICK458714:ICK458715 IMG458714:IMG458715 IWC458714:IWC458715 JFY458714:JFY458715 JPU458714:JPU458715 JZQ458714:JZQ458715 KJM458714:KJM458715 KTI458714:KTI458715 LDE458714:LDE458715 LNA458714:LNA458715 LWW458714:LWW458715 MGS458714:MGS458715 MQO458714:MQO458715 NAK458714:NAK458715 NKG458714:NKG458715 NUC458714:NUC458715 ODY458714:ODY458715 ONU458714:ONU458715 OXQ458714:OXQ458715 PHM458714:PHM458715 PRI458714:PRI458715 QBE458714:QBE458715 QLA458714:QLA458715 QUW458714:QUW458715 RES458714:RES458715 ROO458714:ROO458715 RYK458714:RYK458715 SIG458714:SIG458715 SSC458714:SSC458715 TBY458714:TBY458715 TLU458714:TLU458715 TVQ458714:TVQ458715 UFM458714:UFM458715 UPI458714:UPI458715 UZE458714:UZE458715 VJA458714:VJA458715 VSW458714:VSW458715 WCS458714:WCS458715 WMO458714:WMO458715 WWK458714:WWK458715 AC524244:AC524245 JY524250:JY524251 TU524250:TU524251 ADQ524250:ADQ524251 ANM524250:ANM524251 AXI524250:AXI524251 BHE524250:BHE524251 BRA524250:BRA524251 CAW524250:CAW524251 CKS524250:CKS524251 CUO524250:CUO524251 DEK524250:DEK524251 DOG524250:DOG524251 DYC524250:DYC524251 EHY524250:EHY524251 ERU524250:ERU524251 FBQ524250:FBQ524251 FLM524250:FLM524251 FVI524250:FVI524251 GFE524250:GFE524251 GPA524250:GPA524251 GYW524250:GYW524251 HIS524250:HIS524251 HSO524250:HSO524251 ICK524250:ICK524251 IMG524250:IMG524251 IWC524250:IWC524251 JFY524250:JFY524251 JPU524250:JPU524251 JZQ524250:JZQ524251 KJM524250:KJM524251 KTI524250:KTI524251 LDE524250:LDE524251 LNA524250:LNA524251 LWW524250:LWW524251 MGS524250:MGS524251 MQO524250:MQO524251 NAK524250:NAK524251 NKG524250:NKG524251 NUC524250:NUC524251 ODY524250:ODY524251 ONU524250:ONU524251 OXQ524250:OXQ524251 PHM524250:PHM524251 PRI524250:PRI524251 QBE524250:QBE524251 QLA524250:QLA524251 QUW524250:QUW524251 RES524250:RES524251 ROO524250:ROO524251 RYK524250:RYK524251 SIG524250:SIG524251 SSC524250:SSC524251 TBY524250:TBY524251 TLU524250:TLU524251 TVQ524250:TVQ524251 UFM524250:UFM524251 UPI524250:UPI524251 UZE524250:UZE524251 VJA524250:VJA524251 VSW524250:VSW524251 WCS524250:WCS524251 WMO524250:WMO524251 WWK524250:WWK524251 AC589780:AC589781 JY589786:JY589787 TU589786:TU589787 ADQ589786:ADQ589787 ANM589786:ANM589787 AXI589786:AXI589787 BHE589786:BHE589787 BRA589786:BRA589787 CAW589786:CAW589787 CKS589786:CKS589787 CUO589786:CUO589787 DEK589786:DEK589787 DOG589786:DOG589787 DYC589786:DYC589787 EHY589786:EHY589787 ERU589786:ERU589787 FBQ589786:FBQ589787 FLM589786:FLM589787 FVI589786:FVI589787 GFE589786:GFE589787 GPA589786:GPA589787 GYW589786:GYW589787 HIS589786:HIS589787 HSO589786:HSO589787 ICK589786:ICK589787 IMG589786:IMG589787 IWC589786:IWC589787 JFY589786:JFY589787 JPU589786:JPU589787 JZQ589786:JZQ589787 KJM589786:KJM589787 KTI589786:KTI589787 LDE589786:LDE589787 LNA589786:LNA589787 LWW589786:LWW589787 MGS589786:MGS589787 MQO589786:MQO589787 NAK589786:NAK589787 NKG589786:NKG589787 NUC589786:NUC589787 ODY589786:ODY589787 ONU589786:ONU589787 OXQ589786:OXQ589787 PHM589786:PHM589787 PRI589786:PRI589787 QBE589786:QBE589787 QLA589786:QLA589787 QUW589786:QUW589787 RES589786:RES589787 ROO589786:ROO589787 RYK589786:RYK589787 SIG589786:SIG589787 SSC589786:SSC589787 TBY589786:TBY589787 TLU589786:TLU589787 TVQ589786:TVQ589787 UFM589786:UFM589787 UPI589786:UPI589787 UZE589786:UZE589787 VJA589786:VJA589787 VSW589786:VSW589787 WCS589786:WCS589787 WMO589786:WMO589787 WWK589786:WWK589787 AC655316:AC655317 JY655322:JY655323 TU655322:TU655323 ADQ655322:ADQ655323 ANM655322:ANM655323 AXI655322:AXI655323 BHE655322:BHE655323 BRA655322:BRA655323 CAW655322:CAW655323 CKS655322:CKS655323 CUO655322:CUO655323 DEK655322:DEK655323 DOG655322:DOG655323 DYC655322:DYC655323 EHY655322:EHY655323 ERU655322:ERU655323 FBQ655322:FBQ655323 FLM655322:FLM655323 FVI655322:FVI655323 GFE655322:GFE655323 GPA655322:GPA655323 GYW655322:GYW655323 HIS655322:HIS655323 HSO655322:HSO655323 ICK655322:ICK655323 IMG655322:IMG655323 IWC655322:IWC655323 JFY655322:JFY655323 JPU655322:JPU655323 JZQ655322:JZQ655323 KJM655322:KJM655323 KTI655322:KTI655323 LDE655322:LDE655323 LNA655322:LNA655323 LWW655322:LWW655323 MGS655322:MGS655323 MQO655322:MQO655323 NAK655322:NAK655323 NKG655322:NKG655323 NUC655322:NUC655323 ODY655322:ODY655323 ONU655322:ONU655323 OXQ655322:OXQ655323 PHM655322:PHM655323 PRI655322:PRI655323 QBE655322:QBE655323 QLA655322:QLA655323 QUW655322:QUW655323 RES655322:RES655323 ROO655322:ROO655323 RYK655322:RYK655323 SIG655322:SIG655323 SSC655322:SSC655323 TBY655322:TBY655323 TLU655322:TLU655323 TVQ655322:TVQ655323 UFM655322:UFM655323 UPI655322:UPI655323 UZE655322:UZE655323 VJA655322:VJA655323 VSW655322:VSW655323 WCS655322:WCS655323 WMO655322:WMO655323 WWK655322:WWK655323 AC720852:AC720853 JY720858:JY720859 TU720858:TU720859 ADQ720858:ADQ720859 ANM720858:ANM720859 AXI720858:AXI720859 BHE720858:BHE720859 BRA720858:BRA720859 CAW720858:CAW720859 CKS720858:CKS720859 CUO720858:CUO720859 DEK720858:DEK720859 DOG720858:DOG720859 DYC720858:DYC720859 EHY720858:EHY720859 ERU720858:ERU720859 FBQ720858:FBQ720859 FLM720858:FLM720859 FVI720858:FVI720859 GFE720858:GFE720859 GPA720858:GPA720859 GYW720858:GYW720859 HIS720858:HIS720859 HSO720858:HSO720859 ICK720858:ICK720859 IMG720858:IMG720859 IWC720858:IWC720859 JFY720858:JFY720859 JPU720858:JPU720859 JZQ720858:JZQ720859 KJM720858:KJM720859 KTI720858:KTI720859 LDE720858:LDE720859 LNA720858:LNA720859 LWW720858:LWW720859 MGS720858:MGS720859 MQO720858:MQO720859 NAK720858:NAK720859 NKG720858:NKG720859 NUC720858:NUC720859 ODY720858:ODY720859 ONU720858:ONU720859 OXQ720858:OXQ720859 PHM720858:PHM720859 PRI720858:PRI720859 QBE720858:QBE720859 QLA720858:QLA720859 QUW720858:QUW720859 RES720858:RES720859 ROO720858:ROO720859 RYK720858:RYK720859 SIG720858:SIG720859 SSC720858:SSC720859 TBY720858:TBY720859 TLU720858:TLU720859 TVQ720858:TVQ720859 UFM720858:UFM720859 UPI720858:UPI720859 UZE720858:UZE720859 VJA720858:VJA720859 VSW720858:VSW720859 WCS720858:WCS720859 WMO720858:WMO720859 WWK720858:WWK720859 AC786388:AC786389 JY786394:JY786395 TU786394:TU786395 ADQ786394:ADQ786395 ANM786394:ANM786395 AXI786394:AXI786395 BHE786394:BHE786395 BRA786394:BRA786395 CAW786394:CAW786395 CKS786394:CKS786395 CUO786394:CUO786395 DEK786394:DEK786395 DOG786394:DOG786395 DYC786394:DYC786395 EHY786394:EHY786395 ERU786394:ERU786395 FBQ786394:FBQ786395 FLM786394:FLM786395 FVI786394:FVI786395 GFE786394:GFE786395 GPA786394:GPA786395 GYW786394:GYW786395 HIS786394:HIS786395 HSO786394:HSO786395 ICK786394:ICK786395 IMG786394:IMG786395 IWC786394:IWC786395 JFY786394:JFY786395 JPU786394:JPU786395 JZQ786394:JZQ786395 KJM786394:KJM786395 KTI786394:KTI786395 LDE786394:LDE786395 LNA786394:LNA786395 LWW786394:LWW786395 MGS786394:MGS786395 MQO786394:MQO786395 NAK786394:NAK786395 NKG786394:NKG786395 NUC786394:NUC786395 ODY786394:ODY786395 ONU786394:ONU786395 OXQ786394:OXQ786395 PHM786394:PHM786395 PRI786394:PRI786395 QBE786394:QBE786395 QLA786394:QLA786395 QUW786394:QUW786395 RES786394:RES786395 ROO786394:ROO786395 RYK786394:RYK786395 SIG786394:SIG786395 SSC786394:SSC786395 TBY786394:TBY786395 TLU786394:TLU786395 TVQ786394:TVQ786395 UFM786394:UFM786395 UPI786394:UPI786395 UZE786394:UZE786395 VJA786394:VJA786395 VSW786394:VSW786395 WCS786394:WCS786395 WMO786394:WMO786395 WWK786394:WWK786395 AC851924:AC851925 JY851930:JY851931 TU851930:TU851931 ADQ851930:ADQ851931 ANM851930:ANM851931 AXI851930:AXI851931 BHE851930:BHE851931 BRA851930:BRA851931 CAW851930:CAW851931 CKS851930:CKS851931 CUO851930:CUO851931 DEK851930:DEK851931 DOG851930:DOG851931 DYC851930:DYC851931 EHY851930:EHY851931 ERU851930:ERU851931 FBQ851930:FBQ851931 FLM851930:FLM851931 FVI851930:FVI851931 GFE851930:GFE851931 GPA851930:GPA851931 GYW851930:GYW851931 HIS851930:HIS851931 HSO851930:HSO851931 ICK851930:ICK851931 IMG851930:IMG851931 IWC851930:IWC851931 JFY851930:JFY851931 JPU851930:JPU851931 JZQ851930:JZQ851931 KJM851930:KJM851931 KTI851930:KTI851931 LDE851930:LDE851931 LNA851930:LNA851931 LWW851930:LWW851931 MGS851930:MGS851931 MQO851930:MQO851931 NAK851930:NAK851931 NKG851930:NKG851931 NUC851930:NUC851931 ODY851930:ODY851931 ONU851930:ONU851931 OXQ851930:OXQ851931 PHM851930:PHM851931 PRI851930:PRI851931 QBE851930:QBE851931 QLA851930:QLA851931 QUW851930:QUW851931 RES851930:RES851931 ROO851930:ROO851931 RYK851930:RYK851931 SIG851930:SIG851931 SSC851930:SSC851931 TBY851930:TBY851931 TLU851930:TLU851931 TVQ851930:TVQ851931 UFM851930:UFM851931 UPI851930:UPI851931 UZE851930:UZE851931 VJA851930:VJA851931 VSW851930:VSW851931 WCS851930:WCS851931 WMO851930:WMO851931 WWK851930:WWK851931 AC917460:AC917461 JY917466:JY917467 TU917466:TU917467 ADQ917466:ADQ917467 ANM917466:ANM917467 AXI917466:AXI917467 BHE917466:BHE917467 BRA917466:BRA917467 CAW917466:CAW917467 CKS917466:CKS917467 CUO917466:CUO917467 DEK917466:DEK917467 DOG917466:DOG917467 DYC917466:DYC917467 EHY917466:EHY917467 ERU917466:ERU917467 FBQ917466:FBQ917467 FLM917466:FLM917467 FVI917466:FVI917467 GFE917466:GFE917467 GPA917466:GPA917467 GYW917466:GYW917467 HIS917466:HIS917467 HSO917466:HSO917467 ICK917466:ICK917467 IMG917466:IMG917467 IWC917466:IWC917467 JFY917466:JFY917467 JPU917466:JPU917467 JZQ917466:JZQ917467 KJM917466:KJM917467 KTI917466:KTI917467 LDE917466:LDE917467 LNA917466:LNA917467 LWW917466:LWW917467 MGS917466:MGS917467 MQO917466:MQO917467 NAK917466:NAK917467 NKG917466:NKG917467 NUC917466:NUC917467 ODY917466:ODY917467 ONU917466:ONU917467 OXQ917466:OXQ917467 PHM917466:PHM917467 PRI917466:PRI917467 QBE917466:QBE917467 QLA917466:QLA917467 QUW917466:QUW917467 RES917466:RES917467 ROO917466:ROO917467 RYK917466:RYK917467 SIG917466:SIG917467 SSC917466:SSC917467 TBY917466:TBY917467 TLU917466:TLU917467 TVQ917466:TVQ917467 UFM917466:UFM917467 UPI917466:UPI917467 UZE917466:UZE917467 VJA917466:VJA917467 VSW917466:VSW917467 WCS917466:WCS917467 WMO917466:WMO917467 WWK917466:WWK917467 AC982996:AC982997 JY983002:JY983003 TU983002:TU983003 ADQ983002:ADQ983003 ANM983002:ANM983003 AXI983002:AXI983003 BHE983002:BHE983003 BRA983002:BRA983003 CAW983002:CAW983003 CKS983002:CKS983003 CUO983002:CUO983003 DEK983002:DEK983003 DOG983002:DOG983003 DYC983002:DYC983003 EHY983002:EHY983003 ERU983002:ERU983003 FBQ983002:FBQ983003 FLM983002:FLM983003 FVI983002:FVI983003 GFE983002:GFE983003 GPA983002:GPA983003 GYW983002:GYW983003 HIS983002:HIS983003 HSO983002:HSO983003 ICK983002:ICK983003 IMG983002:IMG983003 IWC983002:IWC983003 JFY983002:JFY983003 JPU983002:JPU983003 JZQ983002:JZQ983003 KJM983002:KJM983003 KTI983002:KTI983003 LDE983002:LDE983003 LNA983002:LNA983003 LWW983002:LWW983003 MGS983002:MGS983003 MQO983002:MQO983003 NAK983002:NAK983003 NKG983002:NKG983003 NUC983002:NUC983003 ODY983002:ODY983003 ONU983002:ONU983003 OXQ983002:OXQ983003 PHM983002:PHM983003 PRI983002:PRI983003 QBE983002:QBE983003 QLA983002:QLA983003 QUW983002:QUW983003 RES983002:RES983003 ROO983002:ROO983003 RYK983002:RYK983003 SIG983002:SIG983003 SSC983002:SSC983003 TBY983002:TBY983003 TLU983002:TLU983003 TVQ983002:TVQ983003 UFM983002:UFM983003 UPI983002:UPI983003 UZE983002:UZE983003 VJA983002:VJA983003 VSW983002:VSW983003 WCS983002:WCS983003 WMO983002:WMO983003 WWK983002:WWK983003 B65499:F65508 IX65505:JB65514 ST65505:SX65514 ACP65505:ACT65514 AML65505:AMP65514 AWH65505:AWL65514 BGD65505:BGH65514 BPZ65505:BQD65514 BZV65505:BZZ65514 CJR65505:CJV65514 CTN65505:CTR65514 DDJ65505:DDN65514 DNF65505:DNJ65514 DXB65505:DXF65514 EGX65505:EHB65514 EQT65505:EQX65514 FAP65505:FAT65514 FKL65505:FKP65514 FUH65505:FUL65514 GED65505:GEH65514 GNZ65505:GOD65514 GXV65505:GXZ65514 HHR65505:HHV65514 HRN65505:HRR65514 IBJ65505:IBN65514 ILF65505:ILJ65514 IVB65505:IVF65514 JEX65505:JFB65514 JOT65505:JOX65514 JYP65505:JYT65514 KIL65505:KIP65514 KSH65505:KSL65514 LCD65505:LCH65514 LLZ65505:LMD65514 LVV65505:LVZ65514 MFR65505:MFV65514 MPN65505:MPR65514 MZJ65505:MZN65514 NJF65505:NJJ65514 NTB65505:NTF65514 OCX65505:ODB65514 OMT65505:OMX65514 OWP65505:OWT65514 PGL65505:PGP65514 PQH65505:PQL65514 QAD65505:QAH65514 QJZ65505:QKD65514 QTV65505:QTZ65514 RDR65505:RDV65514 RNN65505:RNR65514 RXJ65505:RXN65514 SHF65505:SHJ65514 SRB65505:SRF65514 TAX65505:TBB65514 TKT65505:TKX65514 TUP65505:TUT65514 UEL65505:UEP65514 UOH65505:UOL65514 UYD65505:UYH65514 VHZ65505:VID65514 VRV65505:VRZ65514 WBR65505:WBV65514 WLN65505:WLR65514 WVJ65505:WVN65514 B131035:F131044 IX131041:JB131050 ST131041:SX131050 ACP131041:ACT131050 AML131041:AMP131050 AWH131041:AWL131050 BGD131041:BGH131050 BPZ131041:BQD131050 BZV131041:BZZ131050 CJR131041:CJV131050 CTN131041:CTR131050 DDJ131041:DDN131050 DNF131041:DNJ131050 DXB131041:DXF131050 EGX131041:EHB131050 EQT131041:EQX131050 FAP131041:FAT131050 FKL131041:FKP131050 FUH131041:FUL131050 GED131041:GEH131050 GNZ131041:GOD131050 GXV131041:GXZ131050 HHR131041:HHV131050 HRN131041:HRR131050 IBJ131041:IBN131050 ILF131041:ILJ131050 IVB131041:IVF131050 JEX131041:JFB131050 JOT131041:JOX131050 JYP131041:JYT131050 KIL131041:KIP131050 KSH131041:KSL131050 LCD131041:LCH131050 LLZ131041:LMD131050 LVV131041:LVZ131050 MFR131041:MFV131050 MPN131041:MPR131050 MZJ131041:MZN131050 NJF131041:NJJ131050 NTB131041:NTF131050 OCX131041:ODB131050 OMT131041:OMX131050 OWP131041:OWT131050 PGL131041:PGP131050 PQH131041:PQL131050 QAD131041:QAH131050 QJZ131041:QKD131050 QTV131041:QTZ131050 RDR131041:RDV131050 RNN131041:RNR131050 RXJ131041:RXN131050 SHF131041:SHJ131050 SRB131041:SRF131050 TAX131041:TBB131050 TKT131041:TKX131050 TUP131041:TUT131050 UEL131041:UEP131050 UOH131041:UOL131050 UYD131041:UYH131050 VHZ131041:VID131050 VRV131041:VRZ131050 WBR131041:WBV131050 WLN131041:WLR131050 WVJ131041:WVN131050 B196571:F196580 IX196577:JB196586 ST196577:SX196586 ACP196577:ACT196586 AML196577:AMP196586 AWH196577:AWL196586 BGD196577:BGH196586 BPZ196577:BQD196586 BZV196577:BZZ196586 CJR196577:CJV196586 CTN196577:CTR196586 DDJ196577:DDN196586 DNF196577:DNJ196586 DXB196577:DXF196586 EGX196577:EHB196586 EQT196577:EQX196586 FAP196577:FAT196586 FKL196577:FKP196586 FUH196577:FUL196586 GED196577:GEH196586 GNZ196577:GOD196586 GXV196577:GXZ196586 HHR196577:HHV196586 HRN196577:HRR196586 IBJ196577:IBN196586 ILF196577:ILJ196586 IVB196577:IVF196586 JEX196577:JFB196586 JOT196577:JOX196586 JYP196577:JYT196586 KIL196577:KIP196586 KSH196577:KSL196586 LCD196577:LCH196586 LLZ196577:LMD196586 LVV196577:LVZ196586 MFR196577:MFV196586 MPN196577:MPR196586 MZJ196577:MZN196586 NJF196577:NJJ196586 NTB196577:NTF196586 OCX196577:ODB196586 OMT196577:OMX196586 OWP196577:OWT196586 PGL196577:PGP196586 PQH196577:PQL196586 QAD196577:QAH196586 QJZ196577:QKD196586 QTV196577:QTZ196586 RDR196577:RDV196586 RNN196577:RNR196586 RXJ196577:RXN196586 SHF196577:SHJ196586 SRB196577:SRF196586 TAX196577:TBB196586 TKT196577:TKX196586 TUP196577:TUT196586 UEL196577:UEP196586 UOH196577:UOL196586 UYD196577:UYH196586 VHZ196577:VID196586 VRV196577:VRZ196586 WBR196577:WBV196586 WLN196577:WLR196586 WVJ196577:WVN196586 B262107:F262116 IX262113:JB262122 ST262113:SX262122 ACP262113:ACT262122 AML262113:AMP262122 AWH262113:AWL262122 BGD262113:BGH262122 BPZ262113:BQD262122 BZV262113:BZZ262122 CJR262113:CJV262122 CTN262113:CTR262122 DDJ262113:DDN262122 DNF262113:DNJ262122 DXB262113:DXF262122 EGX262113:EHB262122 EQT262113:EQX262122 FAP262113:FAT262122 FKL262113:FKP262122 FUH262113:FUL262122 GED262113:GEH262122 GNZ262113:GOD262122 GXV262113:GXZ262122 HHR262113:HHV262122 HRN262113:HRR262122 IBJ262113:IBN262122 ILF262113:ILJ262122 IVB262113:IVF262122 JEX262113:JFB262122 JOT262113:JOX262122 JYP262113:JYT262122 KIL262113:KIP262122 KSH262113:KSL262122 LCD262113:LCH262122 LLZ262113:LMD262122 LVV262113:LVZ262122 MFR262113:MFV262122 MPN262113:MPR262122 MZJ262113:MZN262122 NJF262113:NJJ262122 NTB262113:NTF262122 OCX262113:ODB262122 OMT262113:OMX262122 OWP262113:OWT262122 PGL262113:PGP262122 PQH262113:PQL262122 QAD262113:QAH262122 QJZ262113:QKD262122 QTV262113:QTZ262122 RDR262113:RDV262122 RNN262113:RNR262122 RXJ262113:RXN262122 SHF262113:SHJ262122 SRB262113:SRF262122 TAX262113:TBB262122 TKT262113:TKX262122 TUP262113:TUT262122 UEL262113:UEP262122 UOH262113:UOL262122 UYD262113:UYH262122 VHZ262113:VID262122 VRV262113:VRZ262122 WBR262113:WBV262122 WLN262113:WLR262122 WVJ262113:WVN262122 B327643:F327652 IX327649:JB327658 ST327649:SX327658 ACP327649:ACT327658 AML327649:AMP327658 AWH327649:AWL327658 BGD327649:BGH327658 BPZ327649:BQD327658 BZV327649:BZZ327658 CJR327649:CJV327658 CTN327649:CTR327658 DDJ327649:DDN327658 DNF327649:DNJ327658 DXB327649:DXF327658 EGX327649:EHB327658 EQT327649:EQX327658 FAP327649:FAT327658 FKL327649:FKP327658 FUH327649:FUL327658 GED327649:GEH327658 GNZ327649:GOD327658 GXV327649:GXZ327658 HHR327649:HHV327658 HRN327649:HRR327658 IBJ327649:IBN327658 ILF327649:ILJ327658 IVB327649:IVF327658 JEX327649:JFB327658 JOT327649:JOX327658 JYP327649:JYT327658 KIL327649:KIP327658 KSH327649:KSL327658 LCD327649:LCH327658 LLZ327649:LMD327658 LVV327649:LVZ327658 MFR327649:MFV327658 MPN327649:MPR327658 MZJ327649:MZN327658 NJF327649:NJJ327658 NTB327649:NTF327658 OCX327649:ODB327658 OMT327649:OMX327658 OWP327649:OWT327658 PGL327649:PGP327658 PQH327649:PQL327658 QAD327649:QAH327658 QJZ327649:QKD327658 QTV327649:QTZ327658 RDR327649:RDV327658 RNN327649:RNR327658 RXJ327649:RXN327658 SHF327649:SHJ327658 SRB327649:SRF327658 TAX327649:TBB327658 TKT327649:TKX327658 TUP327649:TUT327658 UEL327649:UEP327658 UOH327649:UOL327658 UYD327649:UYH327658 VHZ327649:VID327658 VRV327649:VRZ327658 WBR327649:WBV327658 WLN327649:WLR327658 WVJ327649:WVN327658 B393179:F393188 IX393185:JB393194 ST393185:SX393194 ACP393185:ACT393194 AML393185:AMP393194 AWH393185:AWL393194 BGD393185:BGH393194 BPZ393185:BQD393194 BZV393185:BZZ393194 CJR393185:CJV393194 CTN393185:CTR393194 DDJ393185:DDN393194 DNF393185:DNJ393194 DXB393185:DXF393194 EGX393185:EHB393194 EQT393185:EQX393194 FAP393185:FAT393194 FKL393185:FKP393194 FUH393185:FUL393194 GED393185:GEH393194 GNZ393185:GOD393194 GXV393185:GXZ393194 HHR393185:HHV393194 HRN393185:HRR393194 IBJ393185:IBN393194 ILF393185:ILJ393194 IVB393185:IVF393194 JEX393185:JFB393194 JOT393185:JOX393194 JYP393185:JYT393194 KIL393185:KIP393194 KSH393185:KSL393194 LCD393185:LCH393194 LLZ393185:LMD393194 LVV393185:LVZ393194 MFR393185:MFV393194 MPN393185:MPR393194 MZJ393185:MZN393194 NJF393185:NJJ393194 NTB393185:NTF393194 OCX393185:ODB393194 OMT393185:OMX393194 OWP393185:OWT393194 PGL393185:PGP393194 PQH393185:PQL393194 QAD393185:QAH393194 QJZ393185:QKD393194 QTV393185:QTZ393194 RDR393185:RDV393194 RNN393185:RNR393194 RXJ393185:RXN393194 SHF393185:SHJ393194 SRB393185:SRF393194 TAX393185:TBB393194 TKT393185:TKX393194 TUP393185:TUT393194 UEL393185:UEP393194 UOH393185:UOL393194 UYD393185:UYH393194 VHZ393185:VID393194 VRV393185:VRZ393194 WBR393185:WBV393194 WLN393185:WLR393194 WVJ393185:WVN393194 B458715:F458724 IX458721:JB458730 ST458721:SX458730 ACP458721:ACT458730 AML458721:AMP458730 AWH458721:AWL458730 BGD458721:BGH458730 BPZ458721:BQD458730 BZV458721:BZZ458730 CJR458721:CJV458730 CTN458721:CTR458730 DDJ458721:DDN458730 DNF458721:DNJ458730 DXB458721:DXF458730 EGX458721:EHB458730 EQT458721:EQX458730 FAP458721:FAT458730 FKL458721:FKP458730 FUH458721:FUL458730 GED458721:GEH458730 GNZ458721:GOD458730 GXV458721:GXZ458730 HHR458721:HHV458730 HRN458721:HRR458730 IBJ458721:IBN458730 ILF458721:ILJ458730 IVB458721:IVF458730 JEX458721:JFB458730 JOT458721:JOX458730 JYP458721:JYT458730 KIL458721:KIP458730 KSH458721:KSL458730 LCD458721:LCH458730 LLZ458721:LMD458730 LVV458721:LVZ458730 MFR458721:MFV458730 MPN458721:MPR458730 MZJ458721:MZN458730 NJF458721:NJJ458730 NTB458721:NTF458730 OCX458721:ODB458730 OMT458721:OMX458730 OWP458721:OWT458730 PGL458721:PGP458730 PQH458721:PQL458730 QAD458721:QAH458730 QJZ458721:QKD458730 QTV458721:QTZ458730 RDR458721:RDV458730 RNN458721:RNR458730 RXJ458721:RXN458730 SHF458721:SHJ458730 SRB458721:SRF458730 TAX458721:TBB458730 TKT458721:TKX458730 TUP458721:TUT458730 UEL458721:UEP458730 UOH458721:UOL458730 UYD458721:UYH458730 VHZ458721:VID458730 VRV458721:VRZ458730 WBR458721:WBV458730 WLN458721:WLR458730 WVJ458721:WVN458730 B524251:F524260 IX524257:JB524266 ST524257:SX524266 ACP524257:ACT524266 AML524257:AMP524266 AWH524257:AWL524266 BGD524257:BGH524266 BPZ524257:BQD524266 BZV524257:BZZ524266 CJR524257:CJV524266 CTN524257:CTR524266 DDJ524257:DDN524266 DNF524257:DNJ524266 DXB524257:DXF524266 EGX524257:EHB524266 EQT524257:EQX524266 FAP524257:FAT524266 FKL524257:FKP524266 FUH524257:FUL524266 GED524257:GEH524266 GNZ524257:GOD524266 GXV524257:GXZ524266 HHR524257:HHV524266 HRN524257:HRR524266 IBJ524257:IBN524266 ILF524257:ILJ524266 IVB524257:IVF524266 JEX524257:JFB524266 JOT524257:JOX524266 JYP524257:JYT524266 KIL524257:KIP524266 KSH524257:KSL524266 LCD524257:LCH524266 LLZ524257:LMD524266 LVV524257:LVZ524266 MFR524257:MFV524266 MPN524257:MPR524266 MZJ524257:MZN524266 NJF524257:NJJ524266 NTB524257:NTF524266 OCX524257:ODB524266 OMT524257:OMX524266 OWP524257:OWT524266 PGL524257:PGP524266 PQH524257:PQL524266 QAD524257:QAH524266 QJZ524257:QKD524266 QTV524257:QTZ524266 RDR524257:RDV524266 RNN524257:RNR524266 RXJ524257:RXN524266 SHF524257:SHJ524266 SRB524257:SRF524266 TAX524257:TBB524266 TKT524257:TKX524266 TUP524257:TUT524266 UEL524257:UEP524266 UOH524257:UOL524266 UYD524257:UYH524266 VHZ524257:VID524266 VRV524257:VRZ524266 WBR524257:WBV524266 WLN524257:WLR524266 WVJ524257:WVN524266 B589787:F589796 IX589793:JB589802 ST589793:SX589802 ACP589793:ACT589802 AML589793:AMP589802 AWH589793:AWL589802 BGD589793:BGH589802 BPZ589793:BQD589802 BZV589793:BZZ589802 CJR589793:CJV589802 CTN589793:CTR589802 DDJ589793:DDN589802 DNF589793:DNJ589802 DXB589793:DXF589802 EGX589793:EHB589802 EQT589793:EQX589802 FAP589793:FAT589802 FKL589793:FKP589802 FUH589793:FUL589802 GED589793:GEH589802 GNZ589793:GOD589802 GXV589793:GXZ589802 HHR589793:HHV589802 HRN589793:HRR589802 IBJ589793:IBN589802 ILF589793:ILJ589802 IVB589793:IVF589802 JEX589793:JFB589802 JOT589793:JOX589802 JYP589793:JYT589802 KIL589793:KIP589802 KSH589793:KSL589802 LCD589793:LCH589802 LLZ589793:LMD589802 LVV589793:LVZ589802 MFR589793:MFV589802 MPN589793:MPR589802 MZJ589793:MZN589802 NJF589793:NJJ589802 NTB589793:NTF589802 OCX589793:ODB589802 OMT589793:OMX589802 OWP589793:OWT589802 PGL589793:PGP589802 PQH589793:PQL589802 QAD589793:QAH589802 QJZ589793:QKD589802 QTV589793:QTZ589802 RDR589793:RDV589802 RNN589793:RNR589802 RXJ589793:RXN589802 SHF589793:SHJ589802 SRB589793:SRF589802 TAX589793:TBB589802 TKT589793:TKX589802 TUP589793:TUT589802 UEL589793:UEP589802 UOH589793:UOL589802 UYD589793:UYH589802 VHZ589793:VID589802 VRV589793:VRZ589802 WBR589793:WBV589802 WLN589793:WLR589802 WVJ589793:WVN589802 B655323:F655332 IX655329:JB655338 ST655329:SX655338 ACP655329:ACT655338 AML655329:AMP655338 AWH655329:AWL655338 BGD655329:BGH655338 BPZ655329:BQD655338 BZV655329:BZZ655338 CJR655329:CJV655338 CTN655329:CTR655338 DDJ655329:DDN655338 DNF655329:DNJ655338 DXB655329:DXF655338 EGX655329:EHB655338 EQT655329:EQX655338 FAP655329:FAT655338 FKL655329:FKP655338 FUH655329:FUL655338 GED655329:GEH655338 GNZ655329:GOD655338 GXV655329:GXZ655338 HHR655329:HHV655338 HRN655329:HRR655338 IBJ655329:IBN655338 ILF655329:ILJ655338 IVB655329:IVF655338 JEX655329:JFB655338 JOT655329:JOX655338 JYP655329:JYT655338 KIL655329:KIP655338 KSH655329:KSL655338 LCD655329:LCH655338 LLZ655329:LMD655338 LVV655329:LVZ655338 MFR655329:MFV655338 MPN655329:MPR655338 MZJ655329:MZN655338 NJF655329:NJJ655338 NTB655329:NTF655338 OCX655329:ODB655338 OMT655329:OMX655338 OWP655329:OWT655338 PGL655329:PGP655338 PQH655329:PQL655338 QAD655329:QAH655338 QJZ655329:QKD655338 QTV655329:QTZ655338 RDR655329:RDV655338 RNN655329:RNR655338 RXJ655329:RXN655338 SHF655329:SHJ655338 SRB655329:SRF655338 TAX655329:TBB655338 TKT655329:TKX655338 TUP655329:TUT655338 UEL655329:UEP655338 UOH655329:UOL655338 UYD655329:UYH655338 VHZ655329:VID655338 VRV655329:VRZ655338 WBR655329:WBV655338 WLN655329:WLR655338 WVJ655329:WVN655338 B720859:F720868 IX720865:JB720874 ST720865:SX720874 ACP720865:ACT720874 AML720865:AMP720874 AWH720865:AWL720874 BGD720865:BGH720874 BPZ720865:BQD720874 BZV720865:BZZ720874 CJR720865:CJV720874 CTN720865:CTR720874 DDJ720865:DDN720874 DNF720865:DNJ720874 DXB720865:DXF720874 EGX720865:EHB720874 EQT720865:EQX720874 FAP720865:FAT720874 FKL720865:FKP720874 FUH720865:FUL720874 GED720865:GEH720874 GNZ720865:GOD720874 GXV720865:GXZ720874 HHR720865:HHV720874 HRN720865:HRR720874 IBJ720865:IBN720874 ILF720865:ILJ720874 IVB720865:IVF720874 JEX720865:JFB720874 JOT720865:JOX720874 JYP720865:JYT720874 KIL720865:KIP720874 KSH720865:KSL720874 LCD720865:LCH720874 LLZ720865:LMD720874 LVV720865:LVZ720874 MFR720865:MFV720874 MPN720865:MPR720874 MZJ720865:MZN720874 NJF720865:NJJ720874 NTB720865:NTF720874 OCX720865:ODB720874 OMT720865:OMX720874 OWP720865:OWT720874 PGL720865:PGP720874 PQH720865:PQL720874 QAD720865:QAH720874 QJZ720865:QKD720874 QTV720865:QTZ720874 RDR720865:RDV720874 RNN720865:RNR720874 RXJ720865:RXN720874 SHF720865:SHJ720874 SRB720865:SRF720874 TAX720865:TBB720874 TKT720865:TKX720874 TUP720865:TUT720874 UEL720865:UEP720874 UOH720865:UOL720874 UYD720865:UYH720874 VHZ720865:VID720874 VRV720865:VRZ720874 WBR720865:WBV720874 WLN720865:WLR720874 WVJ720865:WVN720874 B786395:F786404 IX786401:JB786410 ST786401:SX786410 ACP786401:ACT786410 AML786401:AMP786410 AWH786401:AWL786410 BGD786401:BGH786410 BPZ786401:BQD786410 BZV786401:BZZ786410 CJR786401:CJV786410 CTN786401:CTR786410 DDJ786401:DDN786410 DNF786401:DNJ786410 DXB786401:DXF786410 EGX786401:EHB786410 EQT786401:EQX786410 FAP786401:FAT786410 FKL786401:FKP786410 FUH786401:FUL786410 GED786401:GEH786410 GNZ786401:GOD786410 GXV786401:GXZ786410 HHR786401:HHV786410 HRN786401:HRR786410 IBJ786401:IBN786410 ILF786401:ILJ786410 IVB786401:IVF786410 JEX786401:JFB786410 JOT786401:JOX786410 JYP786401:JYT786410 KIL786401:KIP786410 KSH786401:KSL786410 LCD786401:LCH786410 LLZ786401:LMD786410 LVV786401:LVZ786410 MFR786401:MFV786410 MPN786401:MPR786410 MZJ786401:MZN786410 NJF786401:NJJ786410 NTB786401:NTF786410 OCX786401:ODB786410 OMT786401:OMX786410 OWP786401:OWT786410 PGL786401:PGP786410 PQH786401:PQL786410 QAD786401:QAH786410 QJZ786401:QKD786410 QTV786401:QTZ786410 RDR786401:RDV786410 RNN786401:RNR786410 RXJ786401:RXN786410 SHF786401:SHJ786410 SRB786401:SRF786410 TAX786401:TBB786410 TKT786401:TKX786410 TUP786401:TUT786410 UEL786401:UEP786410 UOH786401:UOL786410 UYD786401:UYH786410 VHZ786401:VID786410 VRV786401:VRZ786410 WBR786401:WBV786410 WLN786401:WLR786410 WVJ786401:WVN786410 B851931:F851940 IX851937:JB851946 ST851937:SX851946 ACP851937:ACT851946 AML851937:AMP851946 AWH851937:AWL851946 BGD851937:BGH851946 BPZ851937:BQD851946 BZV851937:BZZ851946 CJR851937:CJV851946 CTN851937:CTR851946 DDJ851937:DDN851946 DNF851937:DNJ851946 DXB851937:DXF851946 EGX851937:EHB851946 EQT851937:EQX851946 FAP851937:FAT851946 FKL851937:FKP851946 FUH851937:FUL851946 GED851937:GEH851946 GNZ851937:GOD851946 GXV851937:GXZ851946 HHR851937:HHV851946 HRN851937:HRR851946 IBJ851937:IBN851946 ILF851937:ILJ851946 IVB851937:IVF851946 JEX851937:JFB851946 JOT851937:JOX851946 JYP851937:JYT851946 KIL851937:KIP851946 KSH851937:KSL851946 LCD851937:LCH851946 LLZ851937:LMD851946 LVV851937:LVZ851946 MFR851937:MFV851946 MPN851937:MPR851946 MZJ851937:MZN851946 NJF851937:NJJ851946 NTB851937:NTF851946 OCX851937:ODB851946 OMT851937:OMX851946 OWP851937:OWT851946 PGL851937:PGP851946 PQH851937:PQL851946 QAD851937:QAH851946 QJZ851937:QKD851946 QTV851937:QTZ851946 RDR851937:RDV851946 RNN851937:RNR851946 RXJ851937:RXN851946 SHF851937:SHJ851946 SRB851937:SRF851946 TAX851937:TBB851946 TKT851937:TKX851946 TUP851937:TUT851946 UEL851937:UEP851946 UOH851937:UOL851946 UYD851937:UYH851946 VHZ851937:VID851946 VRV851937:VRZ851946 WBR851937:WBV851946 WLN851937:WLR851946 WVJ851937:WVN851946 B917467:F917476 IX917473:JB917482 ST917473:SX917482 ACP917473:ACT917482 AML917473:AMP917482 AWH917473:AWL917482 BGD917473:BGH917482 BPZ917473:BQD917482 BZV917473:BZZ917482 CJR917473:CJV917482 CTN917473:CTR917482 DDJ917473:DDN917482 DNF917473:DNJ917482 DXB917473:DXF917482 EGX917473:EHB917482 EQT917473:EQX917482 FAP917473:FAT917482 FKL917473:FKP917482 FUH917473:FUL917482 GED917473:GEH917482 GNZ917473:GOD917482 GXV917473:GXZ917482 HHR917473:HHV917482 HRN917473:HRR917482 IBJ917473:IBN917482 ILF917473:ILJ917482 IVB917473:IVF917482 JEX917473:JFB917482 JOT917473:JOX917482 JYP917473:JYT917482 KIL917473:KIP917482 KSH917473:KSL917482 LCD917473:LCH917482 LLZ917473:LMD917482 LVV917473:LVZ917482 MFR917473:MFV917482 MPN917473:MPR917482 MZJ917473:MZN917482 NJF917473:NJJ917482 NTB917473:NTF917482 OCX917473:ODB917482 OMT917473:OMX917482 OWP917473:OWT917482 PGL917473:PGP917482 PQH917473:PQL917482 QAD917473:QAH917482 QJZ917473:QKD917482 QTV917473:QTZ917482 RDR917473:RDV917482 RNN917473:RNR917482 RXJ917473:RXN917482 SHF917473:SHJ917482 SRB917473:SRF917482 TAX917473:TBB917482 TKT917473:TKX917482 TUP917473:TUT917482 UEL917473:UEP917482 UOH917473:UOL917482 UYD917473:UYH917482 VHZ917473:VID917482 VRV917473:VRZ917482 WBR917473:WBV917482 WLN917473:WLR917482 WVJ917473:WVN917482 B983003:F983012 IX983009:JB983018 ST983009:SX983018 ACP983009:ACT983018 AML983009:AMP983018 AWH983009:AWL983018 BGD983009:BGH983018 BPZ983009:BQD983018 BZV983009:BZZ983018 CJR983009:CJV983018 CTN983009:CTR983018 DDJ983009:DDN983018 DNF983009:DNJ983018 DXB983009:DXF983018 EGX983009:EHB983018 EQT983009:EQX983018 FAP983009:FAT983018 FKL983009:FKP983018 FUH983009:FUL983018 GED983009:GEH983018 GNZ983009:GOD983018 GXV983009:GXZ983018 HHR983009:HHV983018 HRN983009:HRR983018 IBJ983009:IBN983018 ILF983009:ILJ983018 IVB983009:IVF983018 JEX983009:JFB983018 JOT983009:JOX983018 JYP983009:JYT983018 KIL983009:KIP983018 KSH983009:KSL983018 LCD983009:LCH983018 LLZ983009:LMD983018 LVV983009:LVZ983018 MFR983009:MFV983018 MPN983009:MPR983018 MZJ983009:MZN983018 NJF983009:NJJ983018 NTB983009:NTF983018 OCX983009:ODB983018 OMT983009:OMX983018 OWP983009:OWT983018 PGL983009:PGP983018 PQH983009:PQL983018 QAD983009:QAH983018 QJZ983009:QKD983018 QTV983009:QTZ983018 RDR983009:RDV983018 RNN983009:RNR983018 RXJ983009:RXN983018 SHF983009:SHJ983018 SRB983009:SRF983018 TAX983009:TBB983018 TKT983009:TKX983018 TUP983009:TUT983018 UEL983009:UEP983018 UOH983009:UOL983018 UYD983009:UYH983018 VHZ983009:VID983018 VRV983009:VRZ983018 WBR983009:WBV983018 WLN983009:WLR983018 WVJ983009:WVN983018 B65513:D65515 IX65519:IZ65521 ST65519:SV65521 ACP65519:ACR65521 AML65519:AMN65521 AWH65519:AWJ65521 BGD65519:BGF65521 BPZ65519:BQB65521 BZV65519:BZX65521 CJR65519:CJT65521 CTN65519:CTP65521 DDJ65519:DDL65521 DNF65519:DNH65521 DXB65519:DXD65521 EGX65519:EGZ65521 EQT65519:EQV65521 FAP65519:FAR65521 FKL65519:FKN65521 FUH65519:FUJ65521 GED65519:GEF65521 GNZ65519:GOB65521 GXV65519:GXX65521 HHR65519:HHT65521 HRN65519:HRP65521 IBJ65519:IBL65521 ILF65519:ILH65521 IVB65519:IVD65521 JEX65519:JEZ65521 JOT65519:JOV65521 JYP65519:JYR65521 KIL65519:KIN65521 KSH65519:KSJ65521 LCD65519:LCF65521 LLZ65519:LMB65521 LVV65519:LVX65521 MFR65519:MFT65521 MPN65519:MPP65521 MZJ65519:MZL65521 NJF65519:NJH65521 NTB65519:NTD65521 OCX65519:OCZ65521 OMT65519:OMV65521 OWP65519:OWR65521 PGL65519:PGN65521 PQH65519:PQJ65521 QAD65519:QAF65521 QJZ65519:QKB65521 QTV65519:QTX65521 RDR65519:RDT65521 RNN65519:RNP65521 RXJ65519:RXL65521 SHF65519:SHH65521 SRB65519:SRD65521 TAX65519:TAZ65521 TKT65519:TKV65521 TUP65519:TUR65521 UEL65519:UEN65521 UOH65519:UOJ65521 UYD65519:UYF65521 VHZ65519:VIB65521 VRV65519:VRX65521 WBR65519:WBT65521 WLN65519:WLP65521 WVJ65519:WVL65521 B131049:D131051 IX131055:IZ131057 ST131055:SV131057 ACP131055:ACR131057 AML131055:AMN131057 AWH131055:AWJ131057 BGD131055:BGF131057 BPZ131055:BQB131057 BZV131055:BZX131057 CJR131055:CJT131057 CTN131055:CTP131057 DDJ131055:DDL131057 DNF131055:DNH131057 DXB131055:DXD131057 EGX131055:EGZ131057 EQT131055:EQV131057 FAP131055:FAR131057 FKL131055:FKN131057 FUH131055:FUJ131057 GED131055:GEF131057 GNZ131055:GOB131057 GXV131055:GXX131057 HHR131055:HHT131057 HRN131055:HRP131057 IBJ131055:IBL131057 ILF131055:ILH131057 IVB131055:IVD131057 JEX131055:JEZ131057 JOT131055:JOV131057 JYP131055:JYR131057 KIL131055:KIN131057 KSH131055:KSJ131057 LCD131055:LCF131057 LLZ131055:LMB131057 LVV131055:LVX131057 MFR131055:MFT131057 MPN131055:MPP131057 MZJ131055:MZL131057 NJF131055:NJH131057 NTB131055:NTD131057 OCX131055:OCZ131057 OMT131055:OMV131057 OWP131055:OWR131057 PGL131055:PGN131057 PQH131055:PQJ131057 QAD131055:QAF131057 QJZ131055:QKB131057 QTV131055:QTX131057 RDR131055:RDT131057 RNN131055:RNP131057 RXJ131055:RXL131057 SHF131055:SHH131057 SRB131055:SRD131057 TAX131055:TAZ131057 TKT131055:TKV131057 TUP131055:TUR131057 UEL131055:UEN131057 UOH131055:UOJ131057 UYD131055:UYF131057 VHZ131055:VIB131057 VRV131055:VRX131057 WBR131055:WBT131057 WLN131055:WLP131057 WVJ131055:WVL131057 B196585:D196587 IX196591:IZ196593 ST196591:SV196593 ACP196591:ACR196593 AML196591:AMN196593 AWH196591:AWJ196593 BGD196591:BGF196593 BPZ196591:BQB196593 BZV196591:BZX196593 CJR196591:CJT196593 CTN196591:CTP196593 DDJ196591:DDL196593 DNF196591:DNH196593 DXB196591:DXD196593 EGX196591:EGZ196593 EQT196591:EQV196593 FAP196591:FAR196593 FKL196591:FKN196593 FUH196591:FUJ196593 GED196591:GEF196593 GNZ196591:GOB196593 GXV196591:GXX196593 HHR196591:HHT196593 HRN196591:HRP196593 IBJ196591:IBL196593 ILF196591:ILH196593 IVB196591:IVD196593 JEX196591:JEZ196593 JOT196591:JOV196593 JYP196591:JYR196593 KIL196591:KIN196593 KSH196591:KSJ196593 LCD196591:LCF196593 LLZ196591:LMB196593 LVV196591:LVX196593 MFR196591:MFT196593 MPN196591:MPP196593 MZJ196591:MZL196593 NJF196591:NJH196593 NTB196591:NTD196593 OCX196591:OCZ196593 OMT196591:OMV196593 OWP196591:OWR196593 PGL196591:PGN196593 PQH196591:PQJ196593 QAD196591:QAF196593 QJZ196591:QKB196593 QTV196591:QTX196593 RDR196591:RDT196593 RNN196591:RNP196593 RXJ196591:RXL196593 SHF196591:SHH196593 SRB196591:SRD196593 TAX196591:TAZ196593 TKT196591:TKV196593 TUP196591:TUR196593 UEL196591:UEN196593 UOH196591:UOJ196593 UYD196591:UYF196593 VHZ196591:VIB196593 VRV196591:VRX196593 WBR196591:WBT196593 WLN196591:WLP196593 WVJ196591:WVL196593 B262121:D262123 IX262127:IZ262129 ST262127:SV262129 ACP262127:ACR262129 AML262127:AMN262129 AWH262127:AWJ262129 BGD262127:BGF262129 BPZ262127:BQB262129 BZV262127:BZX262129 CJR262127:CJT262129 CTN262127:CTP262129 DDJ262127:DDL262129 DNF262127:DNH262129 DXB262127:DXD262129 EGX262127:EGZ262129 EQT262127:EQV262129 FAP262127:FAR262129 FKL262127:FKN262129 FUH262127:FUJ262129 GED262127:GEF262129 GNZ262127:GOB262129 GXV262127:GXX262129 HHR262127:HHT262129 HRN262127:HRP262129 IBJ262127:IBL262129 ILF262127:ILH262129 IVB262127:IVD262129 JEX262127:JEZ262129 JOT262127:JOV262129 JYP262127:JYR262129 KIL262127:KIN262129 KSH262127:KSJ262129 LCD262127:LCF262129 LLZ262127:LMB262129 LVV262127:LVX262129 MFR262127:MFT262129 MPN262127:MPP262129 MZJ262127:MZL262129 NJF262127:NJH262129 NTB262127:NTD262129 OCX262127:OCZ262129 OMT262127:OMV262129 OWP262127:OWR262129 PGL262127:PGN262129 PQH262127:PQJ262129 QAD262127:QAF262129 QJZ262127:QKB262129 QTV262127:QTX262129 RDR262127:RDT262129 RNN262127:RNP262129 RXJ262127:RXL262129 SHF262127:SHH262129 SRB262127:SRD262129 TAX262127:TAZ262129 TKT262127:TKV262129 TUP262127:TUR262129 UEL262127:UEN262129 UOH262127:UOJ262129 UYD262127:UYF262129 VHZ262127:VIB262129 VRV262127:VRX262129 WBR262127:WBT262129 WLN262127:WLP262129 WVJ262127:WVL262129 B327657:D327659 IX327663:IZ327665 ST327663:SV327665 ACP327663:ACR327665 AML327663:AMN327665 AWH327663:AWJ327665 BGD327663:BGF327665 BPZ327663:BQB327665 BZV327663:BZX327665 CJR327663:CJT327665 CTN327663:CTP327665 DDJ327663:DDL327665 DNF327663:DNH327665 DXB327663:DXD327665 EGX327663:EGZ327665 EQT327663:EQV327665 FAP327663:FAR327665 FKL327663:FKN327665 FUH327663:FUJ327665 GED327663:GEF327665 GNZ327663:GOB327665 GXV327663:GXX327665 HHR327663:HHT327665 HRN327663:HRP327665 IBJ327663:IBL327665 ILF327663:ILH327665 IVB327663:IVD327665 JEX327663:JEZ327665 JOT327663:JOV327665 JYP327663:JYR327665 KIL327663:KIN327665 KSH327663:KSJ327665 LCD327663:LCF327665 LLZ327663:LMB327665 LVV327663:LVX327665 MFR327663:MFT327665 MPN327663:MPP327665 MZJ327663:MZL327665 NJF327663:NJH327665 NTB327663:NTD327665 OCX327663:OCZ327665 OMT327663:OMV327665 OWP327663:OWR327665 PGL327663:PGN327665 PQH327663:PQJ327665 QAD327663:QAF327665 QJZ327663:QKB327665 QTV327663:QTX327665 RDR327663:RDT327665 RNN327663:RNP327665 RXJ327663:RXL327665 SHF327663:SHH327665 SRB327663:SRD327665 TAX327663:TAZ327665 TKT327663:TKV327665 TUP327663:TUR327665 UEL327663:UEN327665 UOH327663:UOJ327665 UYD327663:UYF327665 VHZ327663:VIB327665 VRV327663:VRX327665 WBR327663:WBT327665 WLN327663:WLP327665 WVJ327663:WVL327665 B393193:D393195 IX393199:IZ393201 ST393199:SV393201 ACP393199:ACR393201 AML393199:AMN393201 AWH393199:AWJ393201 BGD393199:BGF393201 BPZ393199:BQB393201 BZV393199:BZX393201 CJR393199:CJT393201 CTN393199:CTP393201 DDJ393199:DDL393201 DNF393199:DNH393201 DXB393199:DXD393201 EGX393199:EGZ393201 EQT393199:EQV393201 FAP393199:FAR393201 FKL393199:FKN393201 FUH393199:FUJ393201 GED393199:GEF393201 GNZ393199:GOB393201 GXV393199:GXX393201 HHR393199:HHT393201 HRN393199:HRP393201 IBJ393199:IBL393201 ILF393199:ILH393201 IVB393199:IVD393201 JEX393199:JEZ393201 JOT393199:JOV393201 JYP393199:JYR393201 KIL393199:KIN393201 KSH393199:KSJ393201 LCD393199:LCF393201 LLZ393199:LMB393201 LVV393199:LVX393201 MFR393199:MFT393201 MPN393199:MPP393201 MZJ393199:MZL393201 NJF393199:NJH393201 NTB393199:NTD393201 OCX393199:OCZ393201 OMT393199:OMV393201 OWP393199:OWR393201 PGL393199:PGN393201 PQH393199:PQJ393201 QAD393199:QAF393201 QJZ393199:QKB393201 QTV393199:QTX393201 RDR393199:RDT393201 RNN393199:RNP393201 RXJ393199:RXL393201 SHF393199:SHH393201 SRB393199:SRD393201 TAX393199:TAZ393201 TKT393199:TKV393201 TUP393199:TUR393201 UEL393199:UEN393201 UOH393199:UOJ393201 UYD393199:UYF393201 VHZ393199:VIB393201 VRV393199:VRX393201 WBR393199:WBT393201 WLN393199:WLP393201 WVJ393199:WVL393201 B458729:D458731 IX458735:IZ458737 ST458735:SV458737 ACP458735:ACR458737 AML458735:AMN458737 AWH458735:AWJ458737 BGD458735:BGF458737 BPZ458735:BQB458737 BZV458735:BZX458737 CJR458735:CJT458737 CTN458735:CTP458737 DDJ458735:DDL458737 DNF458735:DNH458737 DXB458735:DXD458737 EGX458735:EGZ458737 EQT458735:EQV458737 FAP458735:FAR458737 FKL458735:FKN458737 FUH458735:FUJ458737 GED458735:GEF458737 GNZ458735:GOB458737 GXV458735:GXX458737 HHR458735:HHT458737 HRN458735:HRP458737 IBJ458735:IBL458737 ILF458735:ILH458737 IVB458735:IVD458737 JEX458735:JEZ458737 JOT458735:JOV458737 JYP458735:JYR458737 KIL458735:KIN458737 KSH458735:KSJ458737 LCD458735:LCF458737 LLZ458735:LMB458737 LVV458735:LVX458737 MFR458735:MFT458737 MPN458735:MPP458737 MZJ458735:MZL458737 NJF458735:NJH458737 NTB458735:NTD458737 OCX458735:OCZ458737 OMT458735:OMV458737 OWP458735:OWR458737 PGL458735:PGN458737 PQH458735:PQJ458737 QAD458735:QAF458737 QJZ458735:QKB458737 QTV458735:QTX458737 RDR458735:RDT458737 RNN458735:RNP458737 RXJ458735:RXL458737 SHF458735:SHH458737 SRB458735:SRD458737 TAX458735:TAZ458737 TKT458735:TKV458737 TUP458735:TUR458737 UEL458735:UEN458737 UOH458735:UOJ458737 UYD458735:UYF458737 VHZ458735:VIB458737 VRV458735:VRX458737 WBR458735:WBT458737 WLN458735:WLP458737 WVJ458735:WVL458737 B524265:D524267 IX524271:IZ524273 ST524271:SV524273 ACP524271:ACR524273 AML524271:AMN524273 AWH524271:AWJ524273 BGD524271:BGF524273 BPZ524271:BQB524273 BZV524271:BZX524273 CJR524271:CJT524273 CTN524271:CTP524273 DDJ524271:DDL524273 DNF524271:DNH524273 DXB524271:DXD524273 EGX524271:EGZ524273 EQT524271:EQV524273 FAP524271:FAR524273 FKL524271:FKN524273 FUH524271:FUJ524273 GED524271:GEF524273 GNZ524271:GOB524273 GXV524271:GXX524273 HHR524271:HHT524273 HRN524271:HRP524273 IBJ524271:IBL524273 ILF524271:ILH524273 IVB524271:IVD524273 JEX524271:JEZ524273 JOT524271:JOV524273 JYP524271:JYR524273 KIL524271:KIN524273 KSH524271:KSJ524273 LCD524271:LCF524273 LLZ524271:LMB524273 LVV524271:LVX524273 MFR524271:MFT524273 MPN524271:MPP524273 MZJ524271:MZL524273 NJF524271:NJH524273 NTB524271:NTD524273 OCX524271:OCZ524273 OMT524271:OMV524273 OWP524271:OWR524273 PGL524271:PGN524273 PQH524271:PQJ524273 QAD524271:QAF524273 QJZ524271:QKB524273 QTV524271:QTX524273 RDR524271:RDT524273 RNN524271:RNP524273 RXJ524271:RXL524273 SHF524271:SHH524273 SRB524271:SRD524273 TAX524271:TAZ524273 TKT524271:TKV524273 TUP524271:TUR524273 UEL524271:UEN524273 UOH524271:UOJ524273 UYD524271:UYF524273 VHZ524271:VIB524273 VRV524271:VRX524273 WBR524271:WBT524273 WLN524271:WLP524273 WVJ524271:WVL524273 B589801:D589803 IX589807:IZ589809 ST589807:SV589809 ACP589807:ACR589809 AML589807:AMN589809 AWH589807:AWJ589809 BGD589807:BGF589809 BPZ589807:BQB589809 BZV589807:BZX589809 CJR589807:CJT589809 CTN589807:CTP589809 DDJ589807:DDL589809 DNF589807:DNH589809 DXB589807:DXD589809 EGX589807:EGZ589809 EQT589807:EQV589809 FAP589807:FAR589809 FKL589807:FKN589809 FUH589807:FUJ589809 GED589807:GEF589809 GNZ589807:GOB589809 GXV589807:GXX589809 HHR589807:HHT589809 HRN589807:HRP589809 IBJ589807:IBL589809 ILF589807:ILH589809 IVB589807:IVD589809 JEX589807:JEZ589809 JOT589807:JOV589809 JYP589807:JYR589809 KIL589807:KIN589809 KSH589807:KSJ589809 LCD589807:LCF589809 LLZ589807:LMB589809 LVV589807:LVX589809 MFR589807:MFT589809 MPN589807:MPP589809 MZJ589807:MZL589809 NJF589807:NJH589809 NTB589807:NTD589809 OCX589807:OCZ589809 OMT589807:OMV589809 OWP589807:OWR589809 PGL589807:PGN589809 PQH589807:PQJ589809 QAD589807:QAF589809 QJZ589807:QKB589809 QTV589807:QTX589809 RDR589807:RDT589809 RNN589807:RNP589809 RXJ589807:RXL589809 SHF589807:SHH589809 SRB589807:SRD589809 TAX589807:TAZ589809 TKT589807:TKV589809 TUP589807:TUR589809 UEL589807:UEN589809 UOH589807:UOJ589809 UYD589807:UYF589809 VHZ589807:VIB589809 VRV589807:VRX589809 WBR589807:WBT589809 WLN589807:WLP589809 WVJ589807:WVL589809 B655337:D655339 IX655343:IZ655345 ST655343:SV655345 ACP655343:ACR655345 AML655343:AMN655345 AWH655343:AWJ655345 BGD655343:BGF655345 BPZ655343:BQB655345 BZV655343:BZX655345 CJR655343:CJT655345 CTN655343:CTP655345 DDJ655343:DDL655345 DNF655343:DNH655345 DXB655343:DXD655345 EGX655343:EGZ655345 EQT655343:EQV655345 FAP655343:FAR655345 FKL655343:FKN655345 FUH655343:FUJ655345 GED655343:GEF655345 GNZ655343:GOB655345 GXV655343:GXX655345 HHR655343:HHT655345 HRN655343:HRP655345 IBJ655343:IBL655345 ILF655343:ILH655345 IVB655343:IVD655345 JEX655343:JEZ655345 JOT655343:JOV655345 JYP655343:JYR655345 KIL655343:KIN655345 KSH655343:KSJ655345 LCD655343:LCF655345 LLZ655343:LMB655345 LVV655343:LVX655345 MFR655343:MFT655345 MPN655343:MPP655345 MZJ655343:MZL655345 NJF655343:NJH655345 NTB655343:NTD655345 OCX655343:OCZ655345 OMT655343:OMV655345 OWP655343:OWR655345 PGL655343:PGN655345 PQH655343:PQJ655345 QAD655343:QAF655345 QJZ655343:QKB655345 QTV655343:QTX655345 RDR655343:RDT655345 RNN655343:RNP655345 RXJ655343:RXL655345 SHF655343:SHH655345 SRB655343:SRD655345 TAX655343:TAZ655345 TKT655343:TKV655345 TUP655343:TUR655345 UEL655343:UEN655345 UOH655343:UOJ655345 UYD655343:UYF655345 VHZ655343:VIB655345 VRV655343:VRX655345 WBR655343:WBT655345 WLN655343:WLP655345 WVJ655343:WVL655345 B720873:D720875 IX720879:IZ720881 ST720879:SV720881 ACP720879:ACR720881 AML720879:AMN720881 AWH720879:AWJ720881 BGD720879:BGF720881 BPZ720879:BQB720881 BZV720879:BZX720881 CJR720879:CJT720881 CTN720879:CTP720881 DDJ720879:DDL720881 DNF720879:DNH720881 DXB720879:DXD720881 EGX720879:EGZ720881 EQT720879:EQV720881 FAP720879:FAR720881 FKL720879:FKN720881 FUH720879:FUJ720881 GED720879:GEF720881 GNZ720879:GOB720881 GXV720879:GXX720881 HHR720879:HHT720881 HRN720879:HRP720881 IBJ720879:IBL720881 ILF720879:ILH720881 IVB720879:IVD720881 JEX720879:JEZ720881 JOT720879:JOV720881 JYP720879:JYR720881 KIL720879:KIN720881 KSH720879:KSJ720881 LCD720879:LCF720881 LLZ720879:LMB720881 LVV720879:LVX720881 MFR720879:MFT720881 MPN720879:MPP720881 MZJ720879:MZL720881 NJF720879:NJH720881 NTB720879:NTD720881 OCX720879:OCZ720881 OMT720879:OMV720881 OWP720879:OWR720881 PGL720879:PGN720881 PQH720879:PQJ720881 QAD720879:QAF720881 QJZ720879:QKB720881 QTV720879:QTX720881 RDR720879:RDT720881 RNN720879:RNP720881 RXJ720879:RXL720881 SHF720879:SHH720881 SRB720879:SRD720881 TAX720879:TAZ720881 TKT720879:TKV720881 TUP720879:TUR720881 UEL720879:UEN720881 UOH720879:UOJ720881 UYD720879:UYF720881 VHZ720879:VIB720881 VRV720879:VRX720881 WBR720879:WBT720881 WLN720879:WLP720881 WVJ720879:WVL720881 B786409:D786411 IX786415:IZ786417 ST786415:SV786417 ACP786415:ACR786417 AML786415:AMN786417 AWH786415:AWJ786417 BGD786415:BGF786417 BPZ786415:BQB786417 BZV786415:BZX786417 CJR786415:CJT786417 CTN786415:CTP786417 DDJ786415:DDL786417 DNF786415:DNH786417 DXB786415:DXD786417 EGX786415:EGZ786417 EQT786415:EQV786417 FAP786415:FAR786417 FKL786415:FKN786417 FUH786415:FUJ786417 GED786415:GEF786417 GNZ786415:GOB786417 GXV786415:GXX786417 HHR786415:HHT786417 HRN786415:HRP786417 IBJ786415:IBL786417 ILF786415:ILH786417 IVB786415:IVD786417 JEX786415:JEZ786417 JOT786415:JOV786417 JYP786415:JYR786417 KIL786415:KIN786417 KSH786415:KSJ786417 LCD786415:LCF786417 LLZ786415:LMB786417 LVV786415:LVX786417 MFR786415:MFT786417 MPN786415:MPP786417 MZJ786415:MZL786417 NJF786415:NJH786417 NTB786415:NTD786417 OCX786415:OCZ786417 OMT786415:OMV786417 OWP786415:OWR786417 PGL786415:PGN786417 PQH786415:PQJ786417 QAD786415:QAF786417 QJZ786415:QKB786417 QTV786415:QTX786417 RDR786415:RDT786417 RNN786415:RNP786417 RXJ786415:RXL786417 SHF786415:SHH786417 SRB786415:SRD786417 TAX786415:TAZ786417 TKT786415:TKV786417 TUP786415:TUR786417 UEL786415:UEN786417 UOH786415:UOJ786417 UYD786415:UYF786417 VHZ786415:VIB786417 VRV786415:VRX786417 WBR786415:WBT786417 WLN786415:WLP786417 WVJ786415:WVL786417 B851945:D851947 IX851951:IZ851953 ST851951:SV851953 ACP851951:ACR851953 AML851951:AMN851953 AWH851951:AWJ851953 BGD851951:BGF851953 BPZ851951:BQB851953 BZV851951:BZX851953 CJR851951:CJT851953 CTN851951:CTP851953 DDJ851951:DDL851953 DNF851951:DNH851953 DXB851951:DXD851953 EGX851951:EGZ851953 EQT851951:EQV851953 FAP851951:FAR851953 FKL851951:FKN851953 FUH851951:FUJ851953 GED851951:GEF851953 GNZ851951:GOB851953 GXV851951:GXX851953 HHR851951:HHT851953 HRN851951:HRP851953 IBJ851951:IBL851953 ILF851951:ILH851953 IVB851951:IVD851953 JEX851951:JEZ851953 JOT851951:JOV851953 JYP851951:JYR851953 KIL851951:KIN851953 KSH851951:KSJ851953 LCD851951:LCF851953 LLZ851951:LMB851953 LVV851951:LVX851953 MFR851951:MFT851953 MPN851951:MPP851953 MZJ851951:MZL851953 NJF851951:NJH851953 NTB851951:NTD851953 OCX851951:OCZ851953 OMT851951:OMV851953 OWP851951:OWR851953 PGL851951:PGN851953 PQH851951:PQJ851953 QAD851951:QAF851953 QJZ851951:QKB851953 QTV851951:QTX851953 RDR851951:RDT851953 RNN851951:RNP851953 RXJ851951:RXL851953 SHF851951:SHH851953 SRB851951:SRD851953 TAX851951:TAZ851953 TKT851951:TKV851953 TUP851951:TUR851953 UEL851951:UEN851953 UOH851951:UOJ851953 UYD851951:UYF851953 VHZ851951:VIB851953 VRV851951:VRX851953 WBR851951:WBT851953 WLN851951:WLP851953 WVJ851951:WVL851953 B917481:D917483 IX917487:IZ917489 ST917487:SV917489 ACP917487:ACR917489 AML917487:AMN917489 AWH917487:AWJ917489 BGD917487:BGF917489 BPZ917487:BQB917489 BZV917487:BZX917489 CJR917487:CJT917489 CTN917487:CTP917489 DDJ917487:DDL917489 DNF917487:DNH917489 DXB917487:DXD917489 EGX917487:EGZ917489 EQT917487:EQV917489 FAP917487:FAR917489 FKL917487:FKN917489 FUH917487:FUJ917489 GED917487:GEF917489 GNZ917487:GOB917489 GXV917487:GXX917489 HHR917487:HHT917489 HRN917487:HRP917489 IBJ917487:IBL917489 ILF917487:ILH917489 IVB917487:IVD917489 JEX917487:JEZ917489 JOT917487:JOV917489 JYP917487:JYR917489 KIL917487:KIN917489 KSH917487:KSJ917489 LCD917487:LCF917489 LLZ917487:LMB917489 LVV917487:LVX917489 MFR917487:MFT917489 MPN917487:MPP917489 MZJ917487:MZL917489 NJF917487:NJH917489 NTB917487:NTD917489 OCX917487:OCZ917489 OMT917487:OMV917489 OWP917487:OWR917489 PGL917487:PGN917489 PQH917487:PQJ917489 QAD917487:QAF917489 QJZ917487:QKB917489 QTV917487:QTX917489 RDR917487:RDT917489 RNN917487:RNP917489 RXJ917487:RXL917489 SHF917487:SHH917489 SRB917487:SRD917489 TAX917487:TAZ917489 TKT917487:TKV917489 TUP917487:TUR917489 UEL917487:UEN917489 UOH917487:UOJ917489 UYD917487:UYF917489 VHZ917487:VIB917489 VRV917487:VRX917489 WBR917487:WBT917489 WLN917487:WLP917489 WVJ917487:WVL917489 B983017:D983019 IX983023:IZ983025 ST983023:SV983025 ACP983023:ACR983025 AML983023:AMN983025 AWH983023:AWJ983025 BGD983023:BGF983025 BPZ983023:BQB983025 BZV983023:BZX983025 CJR983023:CJT983025 CTN983023:CTP983025 DDJ983023:DDL983025 DNF983023:DNH983025 DXB983023:DXD983025 EGX983023:EGZ983025 EQT983023:EQV983025 FAP983023:FAR983025 FKL983023:FKN983025 FUH983023:FUJ983025 GED983023:GEF983025 GNZ983023:GOB983025 GXV983023:GXX983025 HHR983023:HHT983025 HRN983023:HRP983025 IBJ983023:IBL983025 ILF983023:ILH983025 IVB983023:IVD983025 JEX983023:JEZ983025 JOT983023:JOV983025 JYP983023:JYR983025 KIL983023:KIN983025 KSH983023:KSJ983025 LCD983023:LCF983025 LLZ983023:LMB983025 LVV983023:LVX983025 MFR983023:MFT983025 MPN983023:MPP983025 MZJ983023:MZL983025 NJF983023:NJH983025 NTB983023:NTD983025 OCX983023:OCZ983025 OMT983023:OMV983025 OWP983023:OWR983025 PGL983023:PGN983025 PQH983023:PQJ983025 QAD983023:QAF983025 QJZ983023:QKB983025 QTV983023:QTX983025 RDR983023:RDT983025 RNN983023:RNP983025 RXJ983023:RXL983025 SHF983023:SHH983025 SRB983023:SRD983025 TAX983023:TAZ983025 TKT983023:TKV983025 TUP983023:TUR983025 UEL983023:UEN983025 UOH983023:UOJ983025 UYD983023:UYF983025 VHZ983023:VIB983025 VRV983023:VRX983025 WBR983023:WBT983025 WLN983023:WLP983025 WVJ983023:WVL983025 U65492:U65493 JQ65498:JQ65499 TM65498:TM65499 ADI65498:ADI65499 ANE65498:ANE65499 AXA65498:AXA65499 BGW65498:BGW65499 BQS65498:BQS65499 CAO65498:CAO65499 CKK65498:CKK65499 CUG65498:CUG65499 DEC65498:DEC65499 DNY65498:DNY65499 DXU65498:DXU65499 EHQ65498:EHQ65499 ERM65498:ERM65499 FBI65498:FBI65499 FLE65498:FLE65499 FVA65498:FVA65499 GEW65498:GEW65499 GOS65498:GOS65499 GYO65498:GYO65499 HIK65498:HIK65499 HSG65498:HSG65499 ICC65498:ICC65499 ILY65498:ILY65499 IVU65498:IVU65499 JFQ65498:JFQ65499 JPM65498:JPM65499 JZI65498:JZI65499 KJE65498:KJE65499 KTA65498:KTA65499 LCW65498:LCW65499 LMS65498:LMS65499 LWO65498:LWO65499 MGK65498:MGK65499 MQG65498:MQG65499 NAC65498:NAC65499 NJY65498:NJY65499 NTU65498:NTU65499 ODQ65498:ODQ65499 ONM65498:ONM65499 OXI65498:OXI65499 PHE65498:PHE65499 PRA65498:PRA65499 QAW65498:QAW65499 QKS65498:QKS65499 QUO65498:QUO65499 REK65498:REK65499 ROG65498:ROG65499 RYC65498:RYC65499 SHY65498:SHY65499 SRU65498:SRU65499 TBQ65498:TBQ65499 TLM65498:TLM65499 TVI65498:TVI65499 UFE65498:UFE65499 UPA65498:UPA65499 UYW65498:UYW65499 VIS65498:VIS65499 VSO65498:VSO65499 WCK65498:WCK65499 WMG65498:WMG65499 WWC65498:WWC65499 U131028:U131029 JQ131034:JQ131035 TM131034:TM131035 ADI131034:ADI131035 ANE131034:ANE131035 AXA131034:AXA131035 BGW131034:BGW131035 BQS131034:BQS131035 CAO131034:CAO131035 CKK131034:CKK131035 CUG131034:CUG131035 DEC131034:DEC131035 DNY131034:DNY131035 DXU131034:DXU131035 EHQ131034:EHQ131035 ERM131034:ERM131035 FBI131034:FBI131035 FLE131034:FLE131035 FVA131034:FVA131035 GEW131034:GEW131035 GOS131034:GOS131035 GYO131034:GYO131035 HIK131034:HIK131035 HSG131034:HSG131035 ICC131034:ICC131035 ILY131034:ILY131035 IVU131034:IVU131035 JFQ131034:JFQ131035 JPM131034:JPM131035 JZI131034:JZI131035 KJE131034:KJE131035 KTA131034:KTA131035 LCW131034:LCW131035 LMS131034:LMS131035 LWO131034:LWO131035 MGK131034:MGK131035 MQG131034:MQG131035 NAC131034:NAC131035 NJY131034:NJY131035 NTU131034:NTU131035 ODQ131034:ODQ131035 ONM131034:ONM131035 OXI131034:OXI131035 PHE131034:PHE131035 PRA131034:PRA131035 QAW131034:QAW131035 QKS131034:QKS131035 QUO131034:QUO131035 REK131034:REK131035 ROG131034:ROG131035 RYC131034:RYC131035 SHY131034:SHY131035 SRU131034:SRU131035 TBQ131034:TBQ131035 TLM131034:TLM131035 TVI131034:TVI131035 UFE131034:UFE131035 UPA131034:UPA131035 UYW131034:UYW131035 VIS131034:VIS131035 VSO131034:VSO131035 WCK131034:WCK131035 WMG131034:WMG131035 WWC131034:WWC131035 U196564:U196565 JQ196570:JQ196571 TM196570:TM196571 ADI196570:ADI196571 ANE196570:ANE196571 AXA196570:AXA196571 BGW196570:BGW196571 BQS196570:BQS196571 CAO196570:CAO196571 CKK196570:CKK196571 CUG196570:CUG196571 DEC196570:DEC196571 DNY196570:DNY196571 DXU196570:DXU196571 EHQ196570:EHQ196571 ERM196570:ERM196571 FBI196570:FBI196571 FLE196570:FLE196571 FVA196570:FVA196571 GEW196570:GEW196571 GOS196570:GOS196571 GYO196570:GYO196571 HIK196570:HIK196571 HSG196570:HSG196571 ICC196570:ICC196571 ILY196570:ILY196571 IVU196570:IVU196571 JFQ196570:JFQ196571 JPM196570:JPM196571 JZI196570:JZI196571 KJE196570:KJE196571 KTA196570:KTA196571 LCW196570:LCW196571 LMS196570:LMS196571 LWO196570:LWO196571 MGK196570:MGK196571 MQG196570:MQG196571 NAC196570:NAC196571 NJY196570:NJY196571 NTU196570:NTU196571 ODQ196570:ODQ196571 ONM196570:ONM196571 OXI196570:OXI196571 PHE196570:PHE196571 PRA196570:PRA196571 QAW196570:QAW196571 QKS196570:QKS196571 QUO196570:QUO196571 REK196570:REK196571 ROG196570:ROG196571 RYC196570:RYC196571 SHY196570:SHY196571 SRU196570:SRU196571 TBQ196570:TBQ196571 TLM196570:TLM196571 TVI196570:TVI196571 UFE196570:UFE196571 UPA196570:UPA196571 UYW196570:UYW196571 VIS196570:VIS196571 VSO196570:VSO196571 WCK196570:WCK196571 WMG196570:WMG196571 WWC196570:WWC196571 U262100:U262101 JQ262106:JQ262107 TM262106:TM262107 ADI262106:ADI262107 ANE262106:ANE262107 AXA262106:AXA262107 BGW262106:BGW262107 BQS262106:BQS262107 CAO262106:CAO262107 CKK262106:CKK262107 CUG262106:CUG262107 DEC262106:DEC262107 DNY262106:DNY262107 DXU262106:DXU262107 EHQ262106:EHQ262107 ERM262106:ERM262107 FBI262106:FBI262107 FLE262106:FLE262107 FVA262106:FVA262107 GEW262106:GEW262107 GOS262106:GOS262107 GYO262106:GYO262107 HIK262106:HIK262107 HSG262106:HSG262107 ICC262106:ICC262107 ILY262106:ILY262107 IVU262106:IVU262107 JFQ262106:JFQ262107 JPM262106:JPM262107 JZI262106:JZI262107 KJE262106:KJE262107 KTA262106:KTA262107 LCW262106:LCW262107 LMS262106:LMS262107 LWO262106:LWO262107 MGK262106:MGK262107 MQG262106:MQG262107 NAC262106:NAC262107 NJY262106:NJY262107 NTU262106:NTU262107 ODQ262106:ODQ262107 ONM262106:ONM262107 OXI262106:OXI262107 PHE262106:PHE262107 PRA262106:PRA262107 QAW262106:QAW262107 QKS262106:QKS262107 QUO262106:QUO262107 REK262106:REK262107 ROG262106:ROG262107 RYC262106:RYC262107 SHY262106:SHY262107 SRU262106:SRU262107 TBQ262106:TBQ262107 TLM262106:TLM262107 TVI262106:TVI262107 UFE262106:UFE262107 UPA262106:UPA262107 UYW262106:UYW262107 VIS262106:VIS262107 VSO262106:VSO262107 WCK262106:WCK262107 WMG262106:WMG262107 WWC262106:WWC262107 U327636:U327637 JQ327642:JQ327643 TM327642:TM327643 ADI327642:ADI327643 ANE327642:ANE327643 AXA327642:AXA327643 BGW327642:BGW327643 BQS327642:BQS327643 CAO327642:CAO327643 CKK327642:CKK327643 CUG327642:CUG327643 DEC327642:DEC327643 DNY327642:DNY327643 DXU327642:DXU327643 EHQ327642:EHQ327643 ERM327642:ERM327643 FBI327642:FBI327643 FLE327642:FLE327643 FVA327642:FVA327643 GEW327642:GEW327643 GOS327642:GOS327643 GYO327642:GYO327643 HIK327642:HIK327643 HSG327642:HSG327643 ICC327642:ICC327643 ILY327642:ILY327643 IVU327642:IVU327643 JFQ327642:JFQ327643 JPM327642:JPM327643 JZI327642:JZI327643 KJE327642:KJE327643 KTA327642:KTA327643 LCW327642:LCW327643 LMS327642:LMS327643 LWO327642:LWO327643 MGK327642:MGK327643 MQG327642:MQG327643 NAC327642:NAC327643 NJY327642:NJY327643 NTU327642:NTU327643 ODQ327642:ODQ327643 ONM327642:ONM327643 OXI327642:OXI327643 PHE327642:PHE327643 PRA327642:PRA327643 QAW327642:QAW327643 QKS327642:QKS327643 QUO327642:QUO327643 REK327642:REK327643 ROG327642:ROG327643 RYC327642:RYC327643 SHY327642:SHY327643 SRU327642:SRU327643 TBQ327642:TBQ327643 TLM327642:TLM327643 TVI327642:TVI327643 UFE327642:UFE327643 UPA327642:UPA327643 UYW327642:UYW327643 VIS327642:VIS327643 VSO327642:VSO327643 WCK327642:WCK327643 WMG327642:WMG327643 WWC327642:WWC327643 U393172:U393173 JQ393178:JQ393179 TM393178:TM393179 ADI393178:ADI393179 ANE393178:ANE393179 AXA393178:AXA393179 BGW393178:BGW393179 BQS393178:BQS393179 CAO393178:CAO393179 CKK393178:CKK393179 CUG393178:CUG393179 DEC393178:DEC393179 DNY393178:DNY393179 DXU393178:DXU393179 EHQ393178:EHQ393179 ERM393178:ERM393179 FBI393178:FBI393179 FLE393178:FLE393179 FVA393178:FVA393179 GEW393178:GEW393179 GOS393178:GOS393179 GYO393178:GYO393179 HIK393178:HIK393179 HSG393178:HSG393179 ICC393178:ICC393179 ILY393178:ILY393179 IVU393178:IVU393179 JFQ393178:JFQ393179 JPM393178:JPM393179 JZI393178:JZI393179 KJE393178:KJE393179 KTA393178:KTA393179 LCW393178:LCW393179 LMS393178:LMS393179 LWO393178:LWO393179 MGK393178:MGK393179 MQG393178:MQG393179 NAC393178:NAC393179 NJY393178:NJY393179 NTU393178:NTU393179 ODQ393178:ODQ393179 ONM393178:ONM393179 OXI393178:OXI393179 PHE393178:PHE393179 PRA393178:PRA393179 QAW393178:QAW393179 QKS393178:QKS393179 QUO393178:QUO393179 REK393178:REK393179 ROG393178:ROG393179 RYC393178:RYC393179 SHY393178:SHY393179 SRU393178:SRU393179 TBQ393178:TBQ393179 TLM393178:TLM393179 TVI393178:TVI393179 UFE393178:UFE393179 UPA393178:UPA393179 UYW393178:UYW393179 VIS393178:VIS393179 VSO393178:VSO393179 WCK393178:WCK393179 WMG393178:WMG393179 WWC393178:WWC393179 U458708:U458709 JQ458714:JQ458715 TM458714:TM458715 ADI458714:ADI458715 ANE458714:ANE458715 AXA458714:AXA458715 BGW458714:BGW458715 BQS458714:BQS458715 CAO458714:CAO458715 CKK458714:CKK458715 CUG458714:CUG458715 DEC458714:DEC458715 DNY458714:DNY458715 DXU458714:DXU458715 EHQ458714:EHQ458715 ERM458714:ERM458715 FBI458714:FBI458715 FLE458714:FLE458715 FVA458714:FVA458715 GEW458714:GEW458715 GOS458714:GOS458715 GYO458714:GYO458715 HIK458714:HIK458715 HSG458714:HSG458715 ICC458714:ICC458715 ILY458714:ILY458715 IVU458714:IVU458715 JFQ458714:JFQ458715 JPM458714:JPM458715 JZI458714:JZI458715 KJE458714:KJE458715 KTA458714:KTA458715 LCW458714:LCW458715 LMS458714:LMS458715 LWO458714:LWO458715 MGK458714:MGK458715 MQG458714:MQG458715 NAC458714:NAC458715 NJY458714:NJY458715 NTU458714:NTU458715 ODQ458714:ODQ458715 ONM458714:ONM458715 OXI458714:OXI458715 PHE458714:PHE458715 PRA458714:PRA458715 QAW458714:QAW458715 QKS458714:QKS458715 QUO458714:QUO458715 REK458714:REK458715 ROG458714:ROG458715 RYC458714:RYC458715 SHY458714:SHY458715 SRU458714:SRU458715 TBQ458714:TBQ458715 TLM458714:TLM458715 TVI458714:TVI458715 UFE458714:UFE458715 UPA458714:UPA458715 UYW458714:UYW458715 VIS458714:VIS458715 VSO458714:VSO458715 WCK458714:WCK458715 WMG458714:WMG458715 WWC458714:WWC458715 U524244:U524245 JQ524250:JQ524251 TM524250:TM524251 ADI524250:ADI524251 ANE524250:ANE524251 AXA524250:AXA524251 BGW524250:BGW524251 BQS524250:BQS524251 CAO524250:CAO524251 CKK524250:CKK524251 CUG524250:CUG524251 DEC524250:DEC524251 DNY524250:DNY524251 DXU524250:DXU524251 EHQ524250:EHQ524251 ERM524250:ERM524251 FBI524250:FBI524251 FLE524250:FLE524251 FVA524250:FVA524251 GEW524250:GEW524251 GOS524250:GOS524251 GYO524250:GYO524251 HIK524250:HIK524251 HSG524250:HSG524251 ICC524250:ICC524251 ILY524250:ILY524251 IVU524250:IVU524251 JFQ524250:JFQ524251 JPM524250:JPM524251 JZI524250:JZI524251 KJE524250:KJE524251 KTA524250:KTA524251 LCW524250:LCW524251 LMS524250:LMS524251 LWO524250:LWO524251 MGK524250:MGK524251 MQG524250:MQG524251 NAC524250:NAC524251 NJY524250:NJY524251 NTU524250:NTU524251 ODQ524250:ODQ524251 ONM524250:ONM524251 OXI524250:OXI524251 PHE524250:PHE524251 PRA524250:PRA524251 QAW524250:QAW524251 QKS524250:QKS524251 QUO524250:QUO524251 REK524250:REK524251 ROG524250:ROG524251 RYC524250:RYC524251 SHY524250:SHY524251 SRU524250:SRU524251 TBQ524250:TBQ524251 TLM524250:TLM524251 TVI524250:TVI524251 UFE524250:UFE524251 UPA524250:UPA524251 UYW524250:UYW524251 VIS524250:VIS524251 VSO524250:VSO524251 WCK524250:WCK524251 WMG524250:WMG524251 WWC524250:WWC524251 U589780:U589781 JQ589786:JQ589787 TM589786:TM589787 ADI589786:ADI589787 ANE589786:ANE589787 AXA589786:AXA589787 BGW589786:BGW589787 BQS589786:BQS589787 CAO589786:CAO589787 CKK589786:CKK589787 CUG589786:CUG589787 DEC589786:DEC589787 DNY589786:DNY589787 DXU589786:DXU589787 EHQ589786:EHQ589787 ERM589786:ERM589787 FBI589786:FBI589787 FLE589786:FLE589787 FVA589786:FVA589787 GEW589786:GEW589787 GOS589786:GOS589787 GYO589786:GYO589787 HIK589786:HIK589787 HSG589786:HSG589787 ICC589786:ICC589787 ILY589786:ILY589787 IVU589786:IVU589787 JFQ589786:JFQ589787 JPM589786:JPM589787 JZI589786:JZI589787 KJE589786:KJE589787 KTA589786:KTA589787 LCW589786:LCW589787 LMS589786:LMS589787 LWO589786:LWO589787 MGK589786:MGK589787 MQG589786:MQG589787 NAC589786:NAC589787 NJY589786:NJY589787 NTU589786:NTU589787 ODQ589786:ODQ589787 ONM589786:ONM589787 OXI589786:OXI589787 PHE589786:PHE589787 PRA589786:PRA589787 QAW589786:QAW589787 QKS589786:QKS589787 QUO589786:QUO589787 REK589786:REK589787 ROG589786:ROG589787 RYC589786:RYC589787 SHY589786:SHY589787 SRU589786:SRU589787 TBQ589786:TBQ589787 TLM589786:TLM589787 TVI589786:TVI589787 UFE589786:UFE589787 UPA589786:UPA589787 UYW589786:UYW589787 VIS589786:VIS589787 VSO589786:VSO589787 WCK589786:WCK589787 WMG589786:WMG589787 WWC589786:WWC589787 U655316:U655317 JQ655322:JQ655323 TM655322:TM655323 ADI655322:ADI655323 ANE655322:ANE655323 AXA655322:AXA655323 BGW655322:BGW655323 BQS655322:BQS655323 CAO655322:CAO655323 CKK655322:CKK655323 CUG655322:CUG655323 DEC655322:DEC655323 DNY655322:DNY655323 DXU655322:DXU655323 EHQ655322:EHQ655323 ERM655322:ERM655323 FBI655322:FBI655323 FLE655322:FLE655323 FVA655322:FVA655323 GEW655322:GEW655323 GOS655322:GOS655323 GYO655322:GYO655323 HIK655322:HIK655323 HSG655322:HSG655323 ICC655322:ICC655323 ILY655322:ILY655323 IVU655322:IVU655323 JFQ655322:JFQ655323 JPM655322:JPM655323 JZI655322:JZI655323 KJE655322:KJE655323 KTA655322:KTA655323 LCW655322:LCW655323 LMS655322:LMS655323 LWO655322:LWO655323 MGK655322:MGK655323 MQG655322:MQG655323 NAC655322:NAC655323 NJY655322:NJY655323 NTU655322:NTU655323 ODQ655322:ODQ655323 ONM655322:ONM655323 OXI655322:OXI655323 PHE655322:PHE655323 PRA655322:PRA655323 QAW655322:QAW655323 QKS655322:QKS655323 QUO655322:QUO655323 REK655322:REK655323 ROG655322:ROG655323 RYC655322:RYC655323 SHY655322:SHY655323 SRU655322:SRU655323 TBQ655322:TBQ655323 TLM655322:TLM655323 TVI655322:TVI655323 UFE655322:UFE655323 UPA655322:UPA655323 UYW655322:UYW655323 VIS655322:VIS655323 VSO655322:VSO655323 WCK655322:WCK655323 WMG655322:WMG655323 WWC655322:WWC655323 U720852:U720853 JQ720858:JQ720859 TM720858:TM720859 ADI720858:ADI720859 ANE720858:ANE720859 AXA720858:AXA720859 BGW720858:BGW720859 BQS720858:BQS720859 CAO720858:CAO720859 CKK720858:CKK720859 CUG720858:CUG720859 DEC720858:DEC720859 DNY720858:DNY720859 DXU720858:DXU720859 EHQ720858:EHQ720859 ERM720858:ERM720859 FBI720858:FBI720859 FLE720858:FLE720859 FVA720858:FVA720859 GEW720858:GEW720859 GOS720858:GOS720859 GYO720858:GYO720859 HIK720858:HIK720859 HSG720858:HSG720859 ICC720858:ICC720859 ILY720858:ILY720859 IVU720858:IVU720859 JFQ720858:JFQ720859 JPM720858:JPM720859 JZI720858:JZI720859 KJE720858:KJE720859 KTA720858:KTA720859 LCW720858:LCW720859 LMS720858:LMS720859 LWO720858:LWO720859 MGK720858:MGK720859 MQG720858:MQG720859 NAC720858:NAC720859 NJY720858:NJY720859 NTU720858:NTU720859 ODQ720858:ODQ720859 ONM720858:ONM720859 OXI720858:OXI720859 PHE720858:PHE720859 PRA720858:PRA720859 QAW720858:QAW720859 QKS720858:QKS720859 QUO720858:QUO720859 REK720858:REK720859 ROG720858:ROG720859 RYC720858:RYC720859 SHY720858:SHY720859 SRU720858:SRU720859 TBQ720858:TBQ720859 TLM720858:TLM720859 TVI720858:TVI720859 UFE720858:UFE720859 UPA720858:UPA720859 UYW720858:UYW720859 VIS720858:VIS720859 VSO720858:VSO720859 WCK720858:WCK720859 WMG720858:WMG720859 WWC720858:WWC720859 U786388:U786389 JQ786394:JQ786395 TM786394:TM786395 ADI786394:ADI786395 ANE786394:ANE786395 AXA786394:AXA786395 BGW786394:BGW786395 BQS786394:BQS786395 CAO786394:CAO786395 CKK786394:CKK786395 CUG786394:CUG786395 DEC786394:DEC786395 DNY786394:DNY786395 DXU786394:DXU786395 EHQ786394:EHQ786395 ERM786394:ERM786395 FBI786394:FBI786395 FLE786394:FLE786395 FVA786394:FVA786395 GEW786394:GEW786395 GOS786394:GOS786395 GYO786394:GYO786395 HIK786394:HIK786395 HSG786394:HSG786395 ICC786394:ICC786395 ILY786394:ILY786395 IVU786394:IVU786395 JFQ786394:JFQ786395 JPM786394:JPM786395 JZI786394:JZI786395 KJE786394:KJE786395 KTA786394:KTA786395 LCW786394:LCW786395 LMS786394:LMS786395 LWO786394:LWO786395 MGK786394:MGK786395 MQG786394:MQG786395 NAC786394:NAC786395 NJY786394:NJY786395 NTU786394:NTU786395 ODQ786394:ODQ786395 ONM786394:ONM786395 OXI786394:OXI786395 PHE786394:PHE786395 PRA786394:PRA786395 QAW786394:QAW786395 QKS786394:QKS786395 QUO786394:QUO786395 REK786394:REK786395 ROG786394:ROG786395 RYC786394:RYC786395 SHY786394:SHY786395 SRU786394:SRU786395 TBQ786394:TBQ786395 TLM786394:TLM786395 TVI786394:TVI786395 UFE786394:UFE786395 UPA786394:UPA786395 UYW786394:UYW786395 VIS786394:VIS786395 VSO786394:VSO786395 WCK786394:WCK786395 WMG786394:WMG786395 WWC786394:WWC786395 U851924:U851925 JQ851930:JQ851931 TM851930:TM851931 ADI851930:ADI851931 ANE851930:ANE851931 AXA851930:AXA851931 BGW851930:BGW851931 BQS851930:BQS851931 CAO851930:CAO851931 CKK851930:CKK851931 CUG851930:CUG851931 DEC851930:DEC851931 DNY851930:DNY851931 DXU851930:DXU851931 EHQ851930:EHQ851931 ERM851930:ERM851931 FBI851930:FBI851931 FLE851930:FLE851931 FVA851930:FVA851931 GEW851930:GEW851931 GOS851930:GOS851931 GYO851930:GYO851931 HIK851930:HIK851931 HSG851930:HSG851931 ICC851930:ICC851931 ILY851930:ILY851931 IVU851930:IVU851931 JFQ851930:JFQ851931 JPM851930:JPM851931 JZI851930:JZI851931 KJE851930:KJE851931 KTA851930:KTA851931 LCW851930:LCW851931 LMS851930:LMS851931 LWO851930:LWO851931 MGK851930:MGK851931 MQG851930:MQG851931 NAC851930:NAC851931 NJY851930:NJY851931 NTU851930:NTU851931 ODQ851930:ODQ851931 ONM851930:ONM851931 OXI851930:OXI851931 PHE851930:PHE851931 PRA851930:PRA851931 QAW851930:QAW851931 QKS851930:QKS851931 QUO851930:QUO851931 REK851930:REK851931 ROG851930:ROG851931 RYC851930:RYC851931 SHY851930:SHY851931 SRU851930:SRU851931 TBQ851930:TBQ851931 TLM851930:TLM851931 TVI851930:TVI851931 UFE851930:UFE851931 UPA851930:UPA851931 UYW851930:UYW851931 VIS851930:VIS851931 VSO851930:VSO851931 WCK851930:WCK851931 WMG851930:WMG851931 WWC851930:WWC851931 U917460:U917461 JQ917466:JQ917467 TM917466:TM917467 ADI917466:ADI917467 ANE917466:ANE917467 AXA917466:AXA917467 BGW917466:BGW917467 BQS917466:BQS917467 CAO917466:CAO917467 CKK917466:CKK917467 CUG917466:CUG917467 DEC917466:DEC917467 DNY917466:DNY917467 DXU917466:DXU917467 EHQ917466:EHQ917467 ERM917466:ERM917467 FBI917466:FBI917467 FLE917466:FLE917467 FVA917466:FVA917467 GEW917466:GEW917467 GOS917466:GOS917467 GYO917466:GYO917467 HIK917466:HIK917467 HSG917466:HSG917467 ICC917466:ICC917467 ILY917466:ILY917467 IVU917466:IVU917467 JFQ917466:JFQ917467 JPM917466:JPM917467 JZI917466:JZI917467 KJE917466:KJE917467 KTA917466:KTA917467 LCW917466:LCW917467 LMS917466:LMS917467 LWO917466:LWO917467 MGK917466:MGK917467 MQG917466:MQG917467 NAC917466:NAC917467 NJY917466:NJY917467 NTU917466:NTU917467 ODQ917466:ODQ917467 ONM917466:ONM917467 OXI917466:OXI917467 PHE917466:PHE917467 PRA917466:PRA917467 QAW917466:QAW917467 QKS917466:QKS917467 QUO917466:QUO917467 REK917466:REK917467 ROG917466:ROG917467 RYC917466:RYC917467 SHY917466:SHY917467 SRU917466:SRU917467 TBQ917466:TBQ917467 TLM917466:TLM917467 TVI917466:TVI917467 UFE917466:UFE917467 UPA917466:UPA917467 UYW917466:UYW917467 VIS917466:VIS917467 VSO917466:VSO917467 WCK917466:WCK917467 WMG917466:WMG917467 WWC917466:WWC917467 U982996:U982997 JQ983002:JQ983003 TM983002:TM983003 ADI983002:ADI983003 ANE983002:ANE983003 AXA983002:AXA983003 BGW983002:BGW983003 BQS983002:BQS983003 CAO983002:CAO983003 CKK983002:CKK983003 CUG983002:CUG983003 DEC983002:DEC983003 DNY983002:DNY983003 DXU983002:DXU983003 EHQ983002:EHQ983003 ERM983002:ERM983003 FBI983002:FBI983003 FLE983002:FLE983003 FVA983002:FVA983003 GEW983002:GEW983003 GOS983002:GOS983003 GYO983002:GYO983003 HIK983002:HIK983003 HSG983002:HSG983003 ICC983002:ICC983003 ILY983002:ILY983003 IVU983002:IVU983003 JFQ983002:JFQ983003 JPM983002:JPM983003 JZI983002:JZI983003 KJE983002:KJE983003 KTA983002:KTA983003 LCW983002:LCW983003 LMS983002:LMS983003 LWO983002:LWO983003 MGK983002:MGK983003 MQG983002:MQG983003 NAC983002:NAC983003 NJY983002:NJY983003 NTU983002:NTU983003 ODQ983002:ODQ983003 ONM983002:ONM983003 OXI983002:OXI983003 PHE983002:PHE983003 PRA983002:PRA983003 QAW983002:QAW983003 QKS983002:QKS983003 QUO983002:QUO983003 REK983002:REK983003 ROG983002:ROG983003 RYC983002:RYC983003 SHY983002:SHY983003 SRU983002:SRU983003 TBQ983002:TBQ983003 TLM983002:TLM983003 TVI983002:TVI983003 UFE983002:UFE983003 UPA983002:UPA983003 UYW983002:UYW983003 VIS983002:VIS983003 VSO983002:VSO983003 WCK983002:WCK983003 WMG983002:WMG983003 WWC983002:WWC983003 WLN982972:WLR982983 W65408 JS65414 TO65414 ADK65414 ANG65414 AXC65414 BGY65414 BQU65414 CAQ65414 CKM65414 CUI65414 DEE65414 DOA65414 DXW65414 EHS65414 ERO65414 FBK65414 FLG65414 FVC65414 GEY65414 GOU65414 GYQ65414 HIM65414 HSI65414 ICE65414 IMA65414 IVW65414 JFS65414 JPO65414 JZK65414 KJG65414 KTC65414 LCY65414 LMU65414 LWQ65414 MGM65414 MQI65414 NAE65414 NKA65414 NTW65414 ODS65414 ONO65414 OXK65414 PHG65414 PRC65414 QAY65414 QKU65414 QUQ65414 REM65414 ROI65414 RYE65414 SIA65414 SRW65414 TBS65414 TLO65414 TVK65414 UFG65414 UPC65414 UYY65414 VIU65414 VSQ65414 WCM65414 WMI65414 WWE65414 W130944 JS130950 TO130950 ADK130950 ANG130950 AXC130950 BGY130950 BQU130950 CAQ130950 CKM130950 CUI130950 DEE130950 DOA130950 DXW130950 EHS130950 ERO130950 FBK130950 FLG130950 FVC130950 GEY130950 GOU130950 GYQ130950 HIM130950 HSI130950 ICE130950 IMA130950 IVW130950 JFS130950 JPO130950 JZK130950 KJG130950 KTC130950 LCY130950 LMU130950 LWQ130950 MGM130950 MQI130950 NAE130950 NKA130950 NTW130950 ODS130950 ONO130950 OXK130950 PHG130950 PRC130950 QAY130950 QKU130950 QUQ130950 REM130950 ROI130950 RYE130950 SIA130950 SRW130950 TBS130950 TLO130950 TVK130950 UFG130950 UPC130950 UYY130950 VIU130950 VSQ130950 WCM130950 WMI130950 WWE130950 W196480 JS196486 TO196486 ADK196486 ANG196486 AXC196486 BGY196486 BQU196486 CAQ196486 CKM196486 CUI196486 DEE196486 DOA196486 DXW196486 EHS196486 ERO196486 FBK196486 FLG196486 FVC196486 GEY196486 GOU196486 GYQ196486 HIM196486 HSI196486 ICE196486 IMA196486 IVW196486 JFS196486 JPO196486 JZK196486 KJG196486 KTC196486 LCY196486 LMU196486 LWQ196486 MGM196486 MQI196486 NAE196486 NKA196486 NTW196486 ODS196486 ONO196486 OXK196486 PHG196486 PRC196486 QAY196486 QKU196486 QUQ196486 REM196486 ROI196486 RYE196486 SIA196486 SRW196486 TBS196486 TLO196486 TVK196486 UFG196486 UPC196486 UYY196486 VIU196486 VSQ196486 WCM196486 WMI196486 WWE196486 W262016 JS262022 TO262022 ADK262022 ANG262022 AXC262022 BGY262022 BQU262022 CAQ262022 CKM262022 CUI262022 DEE262022 DOA262022 DXW262022 EHS262022 ERO262022 FBK262022 FLG262022 FVC262022 GEY262022 GOU262022 GYQ262022 HIM262022 HSI262022 ICE262022 IMA262022 IVW262022 JFS262022 JPO262022 JZK262022 KJG262022 KTC262022 LCY262022 LMU262022 LWQ262022 MGM262022 MQI262022 NAE262022 NKA262022 NTW262022 ODS262022 ONO262022 OXK262022 PHG262022 PRC262022 QAY262022 QKU262022 QUQ262022 REM262022 ROI262022 RYE262022 SIA262022 SRW262022 TBS262022 TLO262022 TVK262022 UFG262022 UPC262022 UYY262022 VIU262022 VSQ262022 WCM262022 WMI262022 WWE262022 W327552 JS327558 TO327558 ADK327558 ANG327558 AXC327558 BGY327558 BQU327558 CAQ327558 CKM327558 CUI327558 DEE327558 DOA327558 DXW327558 EHS327558 ERO327558 FBK327558 FLG327558 FVC327558 GEY327558 GOU327558 GYQ327558 HIM327558 HSI327558 ICE327558 IMA327558 IVW327558 JFS327558 JPO327558 JZK327558 KJG327558 KTC327558 LCY327558 LMU327558 LWQ327558 MGM327558 MQI327558 NAE327558 NKA327558 NTW327558 ODS327558 ONO327558 OXK327558 PHG327558 PRC327558 QAY327558 QKU327558 QUQ327558 REM327558 ROI327558 RYE327558 SIA327558 SRW327558 TBS327558 TLO327558 TVK327558 UFG327558 UPC327558 UYY327558 VIU327558 VSQ327558 WCM327558 WMI327558 WWE327558 W393088 JS393094 TO393094 ADK393094 ANG393094 AXC393094 BGY393094 BQU393094 CAQ393094 CKM393094 CUI393094 DEE393094 DOA393094 DXW393094 EHS393094 ERO393094 FBK393094 FLG393094 FVC393094 GEY393094 GOU393094 GYQ393094 HIM393094 HSI393094 ICE393094 IMA393094 IVW393094 JFS393094 JPO393094 JZK393094 KJG393094 KTC393094 LCY393094 LMU393094 LWQ393094 MGM393094 MQI393094 NAE393094 NKA393094 NTW393094 ODS393094 ONO393094 OXK393094 PHG393094 PRC393094 QAY393094 QKU393094 QUQ393094 REM393094 ROI393094 RYE393094 SIA393094 SRW393094 TBS393094 TLO393094 TVK393094 UFG393094 UPC393094 UYY393094 VIU393094 VSQ393094 WCM393094 WMI393094 WWE393094 W458624 JS458630 TO458630 ADK458630 ANG458630 AXC458630 BGY458630 BQU458630 CAQ458630 CKM458630 CUI458630 DEE458630 DOA458630 DXW458630 EHS458630 ERO458630 FBK458630 FLG458630 FVC458630 GEY458630 GOU458630 GYQ458630 HIM458630 HSI458630 ICE458630 IMA458630 IVW458630 JFS458630 JPO458630 JZK458630 KJG458630 KTC458630 LCY458630 LMU458630 LWQ458630 MGM458630 MQI458630 NAE458630 NKA458630 NTW458630 ODS458630 ONO458630 OXK458630 PHG458630 PRC458630 QAY458630 QKU458630 QUQ458630 REM458630 ROI458630 RYE458630 SIA458630 SRW458630 TBS458630 TLO458630 TVK458630 UFG458630 UPC458630 UYY458630 VIU458630 VSQ458630 WCM458630 WMI458630 WWE458630 W524160 JS524166 TO524166 ADK524166 ANG524166 AXC524166 BGY524166 BQU524166 CAQ524166 CKM524166 CUI524166 DEE524166 DOA524166 DXW524166 EHS524166 ERO524166 FBK524166 FLG524166 FVC524166 GEY524166 GOU524166 GYQ524166 HIM524166 HSI524166 ICE524166 IMA524166 IVW524166 JFS524166 JPO524166 JZK524166 KJG524166 KTC524166 LCY524166 LMU524166 LWQ524166 MGM524166 MQI524166 NAE524166 NKA524166 NTW524166 ODS524166 ONO524166 OXK524166 PHG524166 PRC524166 QAY524166 QKU524166 QUQ524166 REM524166 ROI524166 RYE524166 SIA524166 SRW524166 TBS524166 TLO524166 TVK524166 UFG524166 UPC524166 UYY524166 VIU524166 VSQ524166 WCM524166 WMI524166 WWE524166 W589696 JS589702 TO589702 ADK589702 ANG589702 AXC589702 BGY589702 BQU589702 CAQ589702 CKM589702 CUI589702 DEE589702 DOA589702 DXW589702 EHS589702 ERO589702 FBK589702 FLG589702 FVC589702 GEY589702 GOU589702 GYQ589702 HIM589702 HSI589702 ICE589702 IMA589702 IVW589702 JFS589702 JPO589702 JZK589702 KJG589702 KTC589702 LCY589702 LMU589702 LWQ589702 MGM589702 MQI589702 NAE589702 NKA589702 NTW589702 ODS589702 ONO589702 OXK589702 PHG589702 PRC589702 QAY589702 QKU589702 QUQ589702 REM589702 ROI589702 RYE589702 SIA589702 SRW589702 TBS589702 TLO589702 TVK589702 UFG589702 UPC589702 UYY589702 VIU589702 VSQ589702 WCM589702 WMI589702 WWE589702 W655232 JS655238 TO655238 ADK655238 ANG655238 AXC655238 BGY655238 BQU655238 CAQ655238 CKM655238 CUI655238 DEE655238 DOA655238 DXW655238 EHS655238 ERO655238 FBK655238 FLG655238 FVC655238 GEY655238 GOU655238 GYQ655238 HIM655238 HSI655238 ICE655238 IMA655238 IVW655238 JFS655238 JPO655238 JZK655238 KJG655238 KTC655238 LCY655238 LMU655238 LWQ655238 MGM655238 MQI655238 NAE655238 NKA655238 NTW655238 ODS655238 ONO655238 OXK655238 PHG655238 PRC655238 QAY655238 QKU655238 QUQ655238 REM655238 ROI655238 RYE655238 SIA655238 SRW655238 TBS655238 TLO655238 TVK655238 UFG655238 UPC655238 UYY655238 VIU655238 VSQ655238 WCM655238 WMI655238 WWE655238 W720768 JS720774 TO720774 ADK720774 ANG720774 AXC720774 BGY720774 BQU720774 CAQ720774 CKM720774 CUI720774 DEE720774 DOA720774 DXW720774 EHS720774 ERO720774 FBK720774 FLG720774 FVC720774 GEY720774 GOU720774 GYQ720774 HIM720774 HSI720774 ICE720774 IMA720774 IVW720774 JFS720774 JPO720774 JZK720774 KJG720774 KTC720774 LCY720774 LMU720774 LWQ720774 MGM720774 MQI720774 NAE720774 NKA720774 NTW720774 ODS720774 ONO720774 OXK720774 PHG720774 PRC720774 QAY720774 QKU720774 QUQ720774 REM720774 ROI720774 RYE720774 SIA720774 SRW720774 TBS720774 TLO720774 TVK720774 UFG720774 UPC720774 UYY720774 VIU720774 VSQ720774 WCM720774 WMI720774 WWE720774 W786304 JS786310 TO786310 ADK786310 ANG786310 AXC786310 BGY786310 BQU786310 CAQ786310 CKM786310 CUI786310 DEE786310 DOA786310 DXW786310 EHS786310 ERO786310 FBK786310 FLG786310 FVC786310 GEY786310 GOU786310 GYQ786310 HIM786310 HSI786310 ICE786310 IMA786310 IVW786310 JFS786310 JPO786310 JZK786310 KJG786310 KTC786310 LCY786310 LMU786310 LWQ786310 MGM786310 MQI786310 NAE786310 NKA786310 NTW786310 ODS786310 ONO786310 OXK786310 PHG786310 PRC786310 QAY786310 QKU786310 QUQ786310 REM786310 ROI786310 RYE786310 SIA786310 SRW786310 TBS786310 TLO786310 TVK786310 UFG786310 UPC786310 UYY786310 VIU786310 VSQ786310 WCM786310 WMI786310 WWE786310 W851840 JS851846 TO851846 ADK851846 ANG851846 AXC851846 BGY851846 BQU851846 CAQ851846 CKM851846 CUI851846 DEE851846 DOA851846 DXW851846 EHS851846 ERO851846 FBK851846 FLG851846 FVC851846 GEY851846 GOU851846 GYQ851846 HIM851846 HSI851846 ICE851846 IMA851846 IVW851846 JFS851846 JPO851846 JZK851846 KJG851846 KTC851846 LCY851846 LMU851846 LWQ851846 MGM851846 MQI851846 NAE851846 NKA851846 NTW851846 ODS851846 ONO851846 OXK851846 PHG851846 PRC851846 QAY851846 QKU851846 QUQ851846 REM851846 ROI851846 RYE851846 SIA851846 SRW851846 TBS851846 TLO851846 TVK851846 UFG851846 UPC851846 UYY851846 VIU851846 VSQ851846 WCM851846 WMI851846 WWE851846 W917376 JS917382 TO917382 ADK917382 ANG917382 AXC917382 BGY917382 BQU917382 CAQ917382 CKM917382 CUI917382 DEE917382 DOA917382 DXW917382 EHS917382 ERO917382 FBK917382 FLG917382 FVC917382 GEY917382 GOU917382 GYQ917382 HIM917382 HSI917382 ICE917382 IMA917382 IVW917382 JFS917382 JPO917382 JZK917382 KJG917382 KTC917382 LCY917382 LMU917382 LWQ917382 MGM917382 MQI917382 NAE917382 NKA917382 NTW917382 ODS917382 ONO917382 OXK917382 PHG917382 PRC917382 QAY917382 QKU917382 QUQ917382 REM917382 ROI917382 RYE917382 SIA917382 SRW917382 TBS917382 TLO917382 TVK917382 UFG917382 UPC917382 UYY917382 VIU917382 VSQ917382 WCM917382 WMI917382 WWE917382 W982912 JS982918 TO982918 ADK982918 ANG982918 AXC982918 BGY982918 BQU982918 CAQ982918 CKM982918 CUI982918 DEE982918 DOA982918 DXW982918 EHS982918 ERO982918 FBK982918 FLG982918 FVC982918 GEY982918 GOU982918 GYQ982918 HIM982918 HSI982918 ICE982918 IMA982918 IVW982918 JFS982918 JPO982918 JZK982918 KJG982918 KTC982918 LCY982918 LMU982918 LWQ982918 MGM982918 MQI982918 NAE982918 NKA982918 NTW982918 ODS982918 ONO982918 OXK982918 PHG982918 PRC982918 QAY982918 QKU982918 QUQ982918 REM982918 ROI982918 RYE982918 SIA982918 SRW982918 TBS982918 TLO982918 TVK982918 UFG982918 UPC982918 UYY982918 VIU982918 VSQ982918 WCM982918 WMI982918 WWE982918 B65446:F65448 IX65452:JB65454 ST65452:SX65454 ACP65452:ACT65454 AML65452:AMP65454 AWH65452:AWL65454 BGD65452:BGH65454 BPZ65452:BQD65454 BZV65452:BZZ65454 CJR65452:CJV65454 CTN65452:CTR65454 DDJ65452:DDN65454 DNF65452:DNJ65454 DXB65452:DXF65454 EGX65452:EHB65454 EQT65452:EQX65454 FAP65452:FAT65454 FKL65452:FKP65454 FUH65452:FUL65454 GED65452:GEH65454 GNZ65452:GOD65454 GXV65452:GXZ65454 HHR65452:HHV65454 HRN65452:HRR65454 IBJ65452:IBN65454 ILF65452:ILJ65454 IVB65452:IVF65454 JEX65452:JFB65454 JOT65452:JOX65454 JYP65452:JYT65454 KIL65452:KIP65454 KSH65452:KSL65454 LCD65452:LCH65454 LLZ65452:LMD65454 LVV65452:LVZ65454 MFR65452:MFV65454 MPN65452:MPR65454 MZJ65452:MZN65454 NJF65452:NJJ65454 NTB65452:NTF65454 OCX65452:ODB65454 OMT65452:OMX65454 OWP65452:OWT65454 PGL65452:PGP65454 PQH65452:PQL65454 QAD65452:QAH65454 QJZ65452:QKD65454 QTV65452:QTZ65454 RDR65452:RDV65454 RNN65452:RNR65454 RXJ65452:RXN65454 SHF65452:SHJ65454 SRB65452:SRF65454 TAX65452:TBB65454 TKT65452:TKX65454 TUP65452:TUT65454 UEL65452:UEP65454 UOH65452:UOL65454 UYD65452:UYH65454 VHZ65452:VID65454 VRV65452:VRZ65454 WBR65452:WBV65454 WLN65452:WLR65454 WVJ65452:WVN65454 B130982:F130984 IX130988:JB130990 ST130988:SX130990 ACP130988:ACT130990 AML130988:AMP130990 AWH130988:AWL130990 BGD130988:BGH130990 BPZ130988:BQD130990 BZV130988:BZZ130990 CJR130988:CJV130990 CTN130988:CTR130990 DDJ130988:DDN130990 DNF130988:DNJ130990 DXB130988:DXF130990 EGX130988:EHB130990 EQT130988:EQX130990 FAP130988:FAT130990 FKL130988:FKP130990 FUH130988:FUL130990 GED130988:GEH130990 GNZ130988:GOD130990 GXV130988:GXZ130990 HHR130988:HHV130990 HRN130988:HRR130990 IBJ130988:IBN130990 ILF130988:ILJ130990 IVB130988:IVF130990 JEX130988:JFB130990 JOT130988:JOX130990 JYP130988:JYT130990 KIL130988:KIP130990 KSH130988:KSL130990 LCD130988:LCH130990 LLZ130988:LMD130990 LVV130988:LVZ130990 MFR130988:MFV130990 MPN130988:MPR130990 MZJ130988:MZN130990 NJF130988:NJJ130990 NTB130988:NTF130990 OCX130988:ODB130990 OMT130988:OMX130990 OWP130988:OWT130990 PGL130988:PGP130990 PQH130988:PQL130990 QAD130988:QAH130990 QJZ130988:QKD130990 QTV130988:QTZ130990 RDR130988:RDV130990 RNN130988:RNR130990 RXJ130988:RXN130990 SHF130988:SHJ130990 SRB130988:SRF130990 TAX130988:TBB130990 TKT130988:TKX130990 TUP130988:TUT130990 UEL130988:UEP130990 UOH130988:UOL130990 UYD130988:UYH130990 VHZ130988:VID130990 VRV130988:VRZ130990 WBR130988:WBV130990 WLN130988:WLR130990 WVJ130988:WVN130990 B196518:F196520 IX196524:JB196526 ST196524:SX196526 ACP196524:ACT196526 AML196524:AMP196526 AWH196524:AWL196526 BGD196524:BGH196526 BPZ196524:BQD196526 BZV196524:BZZ196526 CJR196524:CJV196526 CTN196524:CTR196526 DDJ196524:DDN196526 DNF196524:DNJ196526 DXB196524:DXF196526 EGX196524:EHB196526 EQT196524:EQX196526 FAP196524:FAT196526 FKL196524:FKP196526 FUH196524:FUL196526 GED196524:GEH196526 GNZ196524:GOD196526 GXV196524:GXZ196526 HHR196524:HHV196526 HRN196524:HRR196526 IBJ196524:IBN196526 ILF196524:ILJ196526 IVB196524:IVF196526 JEX196524:JFB196526 JOT196524:JOX196526 JYP196524:JYT196526 KIL196524:KIP196526 KSH196524:KSL196526 LCD196524:LCH196526 LLZ196524:LMD196526 LVV196524:LVZ196526 MFR196524:MFV196526 MPN196524:MPR196526 MZJ196524:MZN196526 NJF196524:NJJ196526 NTB196524:NTF196526 OCX196524:ODB196526 OMT196524:OMX196526 OWP196524:OWT196526 PGL196524:PGP196526 PQH196524:PQL196526 QAD196524:QAH196526 QJZ196524:QKD196526 QTV196524:QTZ196526 RDR196524:RDV196526 RNN196524:RNR196526 RXJ196524:RXN196526 SHF196524:SHJ196526 SRB196524:SRF196526 TAX196524:TBB196526 TKT196524:TKX196526 TUP196524:TUT196526 UEL196524:UEP196526 UOH196524:UOL196526 UYD196524:UYH196526 VHZ196524:VID196526 VRV196524:VRZ196526 WBR196524:WBV196526 WLN196524:WLR196526 WVJ196524:WVN196526 B262054:F262056 IX262060:JB262062 ST262060:SX262062 ACP262060:ACT262062 AML262060:AMP262062 AWH262060:AWL262062 BGD262060:BGH262062 BPZ262060:BQD262062 BZV262060:BZZ262062 CJR262060:CJV262062 CTN262060:CTR262062 DDJ262060:DDN262062 DNF262060:DNJ262062 DXB262060:DXF262062 EGX262060:EHB262062 EQT262060:EQX262062 FAP262060:FAT262062 FKL262060:FKP262062 FUH262060:FUL262062 GED262060:GEH262062 GNZ262060:GOD262062 GXV262060:GXZ262062 HHR262060:HHV262062 HRN262060:HRR262062 IBJ262060:IBN262062 ILF262060:ILJ262062 IVB262060:IVF262062 JEX262060:JFB262062 JOT262060:JOX262062 JYP262060:JYT262062 KIL262060:KIP262062 KSH262060:KSL262062 LCD262060:LCH262062 LLZ262060:LMD262062 LVV262060:LVZ262062 MFR262060:MFV262062 MPN262060:MPR262062 MZJ262060:MZN262062 NJF262060:NJJ262062 NTB262060:NTF262062 OCX262060:ODB262062 OMT262060:OMX262062 OWP262060:OWT262062 PGL262060:PGP262062 PQH262060:PQL262062 QAD262060:QAH262062 QJZ262060:QKD262062 QTV262060:QTZ262062 RDR262060:RDV262062 RNN262060:RNR262062 RXJ262060:RXN262062 SHF262060:SHJ262062 SRB262060:SRF262062 TAX262060:TBB262062 TKT262060:TKX262062 TUP262060:TUT262062 UEL262060:UEP262062 UOH262060:UOL262062 UYD262060:UYH262062 VHZ262060:VID262062 VRV262060:VRZ262062 WBR262060:WBV262062 WLN262060:WLR262062 WVJ262060:WVN262062 B327590:F327592 IX327596:JB327598 ST327596:SX327598 ACP327596:ACT327598 AML327596:AMP327598 AWH327596:AWL327598 BGD327596:BGH327598 BPZ327596:BQD327598 BZV327596:BZZ327598 CJR327596:CJV327598 CTN327596:CTR327598 DDJ327596:DDN327598 DNF327596:DNJ327598 DXB327596:DXF327598 EGX327596:EHB327598 EQT327596:EQX327598 FAP327596:FAT327598 FKL327596:FKP327598 FUH327596:FUL327598 GED327596:GEH327598 GNZ327596:GOD327598 GXV327596:GXZ327598 HHR327596:HHV327598 HRN327596:HRR327598 IBJ327596:IBN327598 ILF327596:ILJ327598 IVB327596:IVF327598 JEX327596:JFB327598 JOT327596:JOX327598 JYP327596:JYT327598 KIL327596:KIP327598 KSH327596:KSL327598 LCD327596:LCH327598 LLZ327596:LMD327598 LVV327596:LVZ327598 MFR327596:MFV327598 MPN327596:MPR327598 MZJ327596:MZN327598 NJF327596:NJJ327598 NTB327596:NTF327598 OCX327596:ODB327598 OMT327596:OMX327598 OWP327596:OWT327598 PGL327596:PGP327598 PQH327596:PQL327598 QAD327596:QAH327598 QJZ327596:QKD327598 QTV327596:QTZ327598 RDR327596:RDV327598 RNN327596:RNR327598 RXJ327596:RXN327598 SHF327596:SHJ327598 SRB327596:SRF327598 TAX327596:TBB327598 TKT327596:TKX327598 TUP327596:TUT327598 UEL327596:UEP327598 UOH327596:UOL327598 UYD327596:UYH327598 VHZ327596:VID327598 VRV327596:VRZ327598 WBR327596:WBV327598 WLN327596:WLR327598 WVJ327596:WVN327598 B393126:F393128 IX393132:JB393134 ST393132:SX393134 ACP393132:ACT393134 AML393132:AMP393134 AWH393132:AWL393134 BGD393132:BGH393134 BPZ393132:BQD393134 BZV393132:BZZ393134 CJR393132:CJV393134 CTN393132:CTR393134 DDJ393132:DDN393134 DNF393132:DNJ393134 DXB393132:DXF393134 EGX393132:EHB393134 EQT393132:EQX393134 FAP393132:FAT393134 FKL393132:FKP393134 FUH393132:FUL393134 GED393132:GEH393134 GNZ393132:GOD393134 GXV393132:GXZ393134 HHR393132:HHV393134 HRN393132:HRR393134 IBJ393132:IBN393134 ILF393132:ILJ393134 IVB393132:IVF393134 JEX393132:JFB393134 JOT393132:JOX393134 JYP393132:JYT393134 KIL393132:KIP393134 KSH393132:KSL393134 LCD393132:LCH393134 LLZ393132:LMD393134 LVV393132:LVZ393134 MFR393132:MFV393134 MPN393132:MPR393134 MZJ393132:MZN393134 NJF393132:NJJ393134 NTB393132:NTF393134 OCX393132:ODB393134 OMT393132:OMX393134 OWP393132:OWT393134 PGL393132:PGP393134 PQH393132:PQL393134 QAD393132:QAH393134 QJZ393132:QKD393134 QTV393132:QTZ393134 RDR393132:RDV393134 RNN393132:RNR393134 RXJ393132:RXN393134 SHF393132:SHJ393134 SRB393132:SRF393134 TAX393132:TBB393134 TKT393132:TKX393134 TUP393132:TUT393134 UEL393132:UEP393134 UOH393132:UOL393134 UYD393132:UYH393134 VHZ393132:VID393134 VRV393132:VRZ393134 WBR393132:WBV393134 WLN393132:WLR393134 WVJ393132:WVN393134 B458662:F458664 IX458668:JB458670 ST458668:SX458670 ACP458668:ACT458670 AML458668:AMP458670 AWH458668:AWL458670 BGD458668:BGH458670 BPZ458668:BQD458670 BZV458668:BZZ458670 CJR458668:CJV458670 CTN458668:CTR458670 DDJ458668:DDN458670 DNF458668:DNJ458670 DXB458668:DXF458670 EGX458668:EHB458670 EQT458668:EQX458670 FAP458668:FAT458670 FKL458668:FKP458670 FUH458668:FUL458670 GED458668:GEH458670 GNZ458668:GOD458670 GXV458668:GXZ458670 HHR458668:HHV458670 HRN458668:HRR458670 IBJ458668:IBN458670 ILF458668:ILJ458670 IVB458668:IVF458670 JEX458668:JFB458670 JOT458668:JOX458670 JYP458668:JYT458670 KIL458668:KIP458670 KSH458668:KSL458670 LCD458668:LCH458670 LLZ458668:LMD458670 LVV458668:LVZ458670 MFR458668:MFV458670 MPN458668:MPR458670 MZJ458668:MZN458670 NJF458668:NJJ458670 NTB458668:NTF458670 OCX458668:ODB458670 OMT458668:OMX458670 OWP458668:OWT458670 PGL458668:PGP458670 PQH458668:PQL458670 QAD458668:QAH458670 QJZ458668:QKD458670 QTV458668:QTZ458670 RDR458668:RDV458670 RNN458668:RNR458670 RXJ458668:RXN458670 SHF458668:SHJ458670 SRB458668:SRF458670 TAX458668:TBB458670 TKT458668:TKX458670 TUP458668:TUT458670 UEL458668:UEP458670 UOH458668:UOL458670 UYD458668:UYH458670 VHZ458668:VID458670 VRV458668:VRZ458670 WBR458668:WBV458670 WLN458668:WLR458670 WVJ458668:WVN458670 B524198:F524200 IX524204:JB524206 ST524204:SX524206 ACP524204:ACT524206 AML524204:AMP524206 AWH524204:AWL524206 BGD524204:BGH524206 BPZ524204:BQD524206 BZV524204:BZZ524206 CJR524204:CJV524206 CTN524204:CTR524206 DDJ524204:DDN524206 DNF524204:DNJ524206 DXB524204:DXF524206 EGX524204:EHB524206 EQT524204:EQX524206 FAP524204:FAT524206 FKL524204:FKP524206 FUH524204:FUL524206 GED524204:GEH524206 GNZ524204:GOD524206 GXV524204:GXZ524206 HHR524204:HHV524206 HRN524204:HRR524206 IBJ524204:IBN524206 ILF524204:ILJ524206 IVB524204:IVF524206 JEX524204:JFB524206 JOT524204:JOX524206 JYP524204:JYT524206 KIL524204:KIP524206 KSH524204:KSL524206 LCD524204:LCH524206 LLZ524204:LMD524206 LVV524204:LVZ524206 MFR524204:MFV524206 MPN524204:MPR524206 MZJ524204:MZN524206 NJF524204:NJJ524206 NTB524204:NTF524206 OCX524204:ODB524206 OMT524204:OMX524206 OWP524204:OWT524206 PGL524204:PGP524206 PQH524204:PQL524206 QAD524204:QAH524206 QJZ524204:QKD524206 QTV524204:QTZ524206 RDR524204:RDV524206 RNN524204:RNR524206 RXJ524204:RXN524206 SHF524204:SHJ524206 SRB524204:SRF524206 TAX524204:TBB524206 TKT524204:TKX524206 TUP524204:TUT524206 UEL524204:UEP524206 UOH524204:UOL524206 UYD524204:UYH524206 VHZ524204:VID524206 VRV524204:VRZ524206 WBR524204:WBV524206 WLN524204:WLR524206 WVJ524204:WVN524206 B589734:F589736 IX589740:JB589742 ST589740:SX589742 ACP589740:ACT589742 AML589740:AMP589742 AWH589740:AWL589742 BGD589740:BGH589742 BPZ589740:BQD589742 BZV589740:BZZ589742 CJR589740:CJV589742 CTN589740:CTR589742 DDJ589740:DDN589742 DNF589740:DNJ589742 DXB589740:DXF589742 EGX589740:EHB589742 EQT589740:EQX589742 FAP589740:FAT589742 FKL589740:FKP589742 FUH589740:FUL589742 GED589740:GEH589742 GNZ589740:GOD589742 GXV589740:GXZ589742 HHR589740:HHV589742 HRN589740:HRR589742 IBJ589740:IBN589742 ILF589740:ILJ589742 IVB589740:IVF589742 JEX589740:JFB589742 JOT589740:JOX589742 JYP589740:JYT589742 KIL589740:KIP589742 KSH589740:KSL589742 LCD589740:LCH589742 LLZ589740:LMD589742 LVV589740:LVZ589742 MFR589740:MFV589742 MPN589740:MPR589742 MZJ589740:MZN589742 NJF589740:NJJ589742 NTB589740:NTF589742 OCX589740:ODB589742 OMT589740:OMX589742 OWP589740:OWT589742 PGL589740:PGP589742 PQH589740:PQL589742 QAD589740:QAH589742 QJZ589740:QKD589742 QTV589740:QTZ589742 RDR589740:RDV589742 RNN589740:RNR589742 RXJ589740:RXN589742 SHF589740:SHJ589742 SRB589740:SRF589742 TAX589740:TBB589742 TKT589740:TKX589742 TUP589740:TUT589742 UEL589740:UEP589742 UOH589740:UOL589742 UYD589740:UYH589742 VHZ589740:VID589742 VRV589740:VRZ589742 WBR589740:WBV589742 WLN589740:WLR589742 WVJ589740:WVN589742 B655270:F655272 IX655276:JB655278 ST655276:SX655278 ACP655276:ACT655278 AML655276:AMP655278 AWH655276:AWL655278 BGD655276:BGH655278 BPZ655276:BQD655278 BZV655276:BZZ655278 CJR655276:CJV655278 CTN655276:CTR655278 DDJ655276:DDN655278 DNF655276:DNJ655278 DXB655276:DXF655278 EGX655276:EHB655278 EQT655276:EQX655278 FAP655276:FAT655278 FKL655276:FKP655278 FUH655276:FUL655278 GED655276:GEH655278 GNZ655276:GOD655278 GXV655276:GXZ655278 HHR655276:HHV655278 HRN655276:HRR655278 IBJ655276:IBN655278 ILF655276:ILJ655278 IVB655276:IVF655278 JEX655276:JFB655278 JOT655276:JOX655278 JYP655276:JYT655278 KIL655276:KIP655278 KSH655276:KSL655278 LCD655276:LCH655278 LLZ655276:LMD655278 LVV655276:LVZ655278 MFR655276:MFV655278 MPN655276:MPR655278 MZJ655276:MZN655278 NJF655276:NJJ655278 NTB655276:NTF655278 OCX655276:ODB655278 OMT655276:OMX655278 OWP655276:OWT655278 PGL655276:PGP655278 PQH655276:PQL655278 QAD655276:QAH655278 QJZ655276:QKD655278 QTV655276:QTZ655278 RDR655276:RDV655278 RNN655276:RNR655278 RXJ655276:RXN655278 SHF655276:SHJ655278 SRB655276:SRF655278 TAX655276:TBB655278 TKT655276:TKX655278 TUP655276:TUT655278 UEL655276:UEP655278 UOH655276:UOL655278 UYD655276:UYH655278 VHZ655276:VID655278 VRV655276:VRZ655278 WBR655276:WBV655278 WLN655276:WLR655278 WVJ655276:WVN655278 B720806:F720808 IX720812:JB720814 ST720812:SX720814 ACP720812:ACT720814 AML720812:AMP720814 AWH720812:AWL720814 BGD720812:BGH720814 BPZ720812:BQD720814 BZV720812:BZZ720814 CJR720812:CJV720814 CTN720812:CTR720814 DDJ720812:DDN720814 DNF720812:DNJ720814 DXB720812:DXF720814 EGX720812:EHB720814 EQT720812:EQX720814 FAP720812:FAT720814 FKL720812:FKP720814 FUH720812:FUL720814 GED720812:GEH720814 GNZ720812:GOD720814 GXV720812:GXZ720814 HHR720812:HHV720814 HRN720812:HRR720814 IBJ720812:IBN720814 ILF720812:ILJ720814 IVB720812:IVF720814 JEX720812:JFB720814 JOT720812:JOX720814 JYP720812:JYT720814 KIL720812:KIP720814 KSH720812:KSL720814 LCD720812:LCH720814 LLZ720812:LMD720814 LVV720812:LVZ720814 MFR720812:MFV720814 MPN720812:MPR720814 MZJ720812:MZN720814 NJF720812:NJJ720814 NTB720812:NTF720814 OCX720812:ODB720814 OMT720812:OMX720814 OWP720812:OWT720814 PGL720812:PGP720814 PQH720812:PQL720814 QAD720812:QAH720814 QJZ720812:QKD720814 QTV720812:QTZ720814 RDR720812:RDV720814 RNN720812:RNR720814 RXJ720812:RXN720814 SHF720812:SHJ720814 SRB720812:SRF720814 TAX720812:TBB720814 TKT720812:TKX720814 TUP720812:TUT720814 UEL720812:UEP720814 UOH720812:UOL720814 UYD720812:UYH720814 VHZ720812:VID720814 VRV720812:VRZ720814 WBR720812:WBV720814 WLN720812:WLR720814 WVJ720812:WVN720814 B786342:F786344 IX786348:JB786350 ST786348:SX786350 ACP786348:ACT786350 AML786348:AMP786350 AWH786348:AWL786350 BGD786348:BGH786350 BPZ786348:BQD786350 BZV786348:BZZ786350 CJR786348:CJV786350 CTN786348:CTR786350 DDJ786348:DDN786350 DNF786348:DNJ786350 DXB786348:DXF786350 EGX786348:EHB786350 EQT786348:EQX786350 FAP786348:FAT786350 FKL786348:FKP786350 FUH786348:FUL786350 GED786348:GEH786350 GNZ786348:GOD786350 GXV786348:GXZ786350 HHR786348:HHV786350 HRN786348:HRR786350 IBJ786348:IBN786350 ILF786348:ILJ786350 IVB786348:IVF786350 JEX786348:JFB786350 JOT786348:JOX786350 JYP786348:JYT786350 KIL786348:KIP786350 KSH786348:KSL786350 LCD786348:LCH786350 LLZ786348:LMD786350 LVV786348:LVZ786350 MFR786348:MFV786350 MPN786348:MPR786350 MZJ786348:MZN786350 NJF786348:NJJ786350 NTB786348:NTF786350 OCX786348:ODB786350 OMT786348:OMX786350 OWP786348:OWT786350 PGL786348:PGP786350 PQH786348:PQL786350 QAD786348:QAH786350 QJZ786348:QKD786350 QTV786348:QTZ786350 RDR786348:RDV786350 RNN786348:RNR786350 RXJ786348:RXN786350 SHF786348:SHJ786350 SRB786348:SRF786350 TAX786348:TBB786350 TKT786348:TKX786350 TUP786348:TUT786350 UEL786348:UEP786350 UOH786348:UOL786350 UYD786348:UYH786350 VHZ786348:VID786350 VRV786348:VRZ786350 WBR786348:WBV786350 WLN786348:WLR786350 WVJ786348:WVN786350 B851878:F851880 IX851884:JB851886 ST851884:SX851886 ACP851884:ACT851886 AML851884:AMP851886 AWH851884:AWL851886 BGD851884:BGH851886 BPZ851884:BQD851886 BZV851884:BZZ851886 CJR851884:CJV851886 CTN851884:CTR851886 DDJ851884:DDN851886 DNF851884:DNJ851886 DXB851884:DXF851886 EGX851884:EHB851886 EQT851884:EQX851886 FAP851884:FAT851886 FKL851884:FKP851886 FUH851884:FUL851886 GED851884:GEH851886 GNZ851884:GOD851886 GXV851884:GXZ851886 HHR851884:HHV851886 HRN851884:HRR851886 IBJ851884:IBN851886 ILF851884:ILJ851886 IVB851884:IVF851886 JEX851884:JFB851886 JOT851884:JOX851886 JYP851884:JYT851886 KIL851884:KIP851886 KSH851884:KSL851886 LCD851884:LCH851886 LLZ851884:LMD851886 LVV851884:LVZ851886 MFR851884:MFV851886 MPN851884:MPR851886 MZJ851884:MZN851886 NJF851884:NJJ851886 NTB851884:NTF851886 OCX851884:ODB851886 OMT851884:OMX851886 OWP851884:OWT851886 PGL851884:PGP851886 PQH851884:PQL851886 QAD851884:QAH851886 QJZ851884:QKD851886 QTV851884:QTZ851886 RDR851884:RDV851886 RNN851884:RNR851886 RXJ851884:RXN851886 SHF851884:SHJ851886 SRB851884:SRF851886 TAX851884:TBB851886 TKT851884:TKX851886 TUP851884:TUT851886 UEL851884:UEP851886 UOH851884:UOL851886 UYD851884:UYH851886 VHZ851884:VID851886 VRV851884:VRZ851886 WBR851884:WBV851886 WLN851884:WLR851886 WVJ851884:WVN851886 B917414:F917416 IX917420:JB917422 ST917420:SX917422 ACP917420:ACT917422 AML917420:AMP917422 AWH917420:AWL917422 BGD917420:BGH917422 BPZ917420:BQD917422 BZV917420:BZZ917422 CJR917420:CJV917422 CTN917420:CTR917422 DDJ917420:DDN917422 DNF917420:DNJ917422 DXB917420:DXF917422 EGX917420:EHB917422 EQT917420:EQX917422 FAP917420:FAT917422 FKL917420:FKP917422 FUH917420:FUL917422 GED917420:GEH917422 GNZ917420:GOD917422 GXV917420:GXZ917422 HHR917420:HHV917422 HRN917420:HRR917422 IBJ917420:IBN917422 ILF917420:ILJ917422 IVB917420:IVF917422 JEX917420:JFB917422 JOT917420:JOX917422 JYP917420:JYT917422 KIL917420:KIP917422 KSH917420:KSL917422 LCD917420:LCH917422 LLZ917420:LMD917422 LVV917420:LVZ917422 MFR917420:MFV917422 MPN917420:MPR917422 MZJ917420:MZN917422 NJF917420:NJJ917422 NTB917420:NTF917422 OCX917420:ODB917422 OMT917420:OMX917422 OWP917420:OWT917422 PGL917420:PGP917422 PQH917420:PQL917422 QAD917420:QAH917422 QJZ917420:QKD917422 QTV917420:QTZ917422 RDR917420:RDV917422 RNN917420:RNR917422 RXJ917420:RXN917422 SHF917420:SHJ917422 SRB917420:SRF917422 TAX917420:TBB917422 TKT917420:TKX917422 TUP917420:TUT917422 UEL917420:UEP917422 UOH917420:UOL917422 UYD917420:UYH917422 VHZ917420:VID917422 VRV917420:VRZ917422 WBR917420:WBV917422 WLN917420:WLR917422 WVJ917420:WVN917422 B982950:F982952 IX982956:JB982958 ST982956:SX982958 ACP982956:ACT982958 AML982956:AMP982958 AWH982956:AWL982958 BGD982956:BGH982958 BPZ982956:BQD982958 BZV982956:BZZ982958 CJR982956:CJV982958 CTN982956:CTR982958 DDJ982956:DDN982958 DNF982956:DNJ982958 DXB982956:DXF982958 EGX982956:EHB982958 EQT982956:EQX982958 FAP982956:FAT982958 FKL982956:FKP982958 FUH982956:FUL982958 GED982956:GEH982958 GNZ982956:GOD982958 GXV982956:GXZ982958 HHR982956:HHV982958 HRN982956:HRR982958 IBJ982956:IBN982958 ILF982956:ILJ982958 IVB982956:IVF982958 JEX982956:JFB982958 JOT982956:JOX982958 JYP982956:JYT982958 KIL982956:KIP982958 KSH982956:KSL982958 LCD982956:LCH982958 LLZ982956:LMD982958 LVV982956:LVZ982958 MFR982956:MFV982958 MPN982956:MPR982958 MZJ982956:MZN982958 NJF982956:NJJ982958 NTB982956:NTF982958 OCX982956:ODB982958 OMT982956:OMX982958 OWP982956:OWT982958 PGL982956:PGP982958 PQH982956:PQL982958 QAD982956:QAH982958 QJZ982956:QKD982958 QTV982956:QTZ982958 RDR982956:RDV982958 RNN982956:RNR982958 RXJ982956:RXN982958 SHF982956:SHJ982958 SRB982956:SRF982958 TAX982956:TBB982958 TKT982956:TKX982958 TUP982956:TUT982958 UEL982956:UEP982958 UOH982956:UOL982958 UYD982956:UYH982958 VHZ982956:VID982958 VRV982956:VRZ982958 WBR982956:WBV982958 WLN982956:WLR982958 WVJ982956:WVN982958 B65422:F65425 IX65428:JB65431 ST65428:SX65431 ACP65428:ACT65431 AML65428:AMP65431 AWH65428:AWL65431 BGD65428:BGH65431 BPZ65428:BQD65431 BZV65428:BZZ65431 CJR65428:CJV65431 CTN65428:CTR65431 DDJ65428:DDN65431 DNF65428:DNJ65431 DXB65428:DXF65431 EGX65428:EHB65431 EQT65428:EQX65431 FAP65428:FAT65431 FKL65428:FKP65431 FUH65428:FUL65431 GED65428:GEH65431 GNZ65428:GOD65431 GXV65428:GXZ65431 HHR65428:HHV65431 HRN65428:HRR65431 IBJ65428:IBN65431 ILF65428:ILJ65431 IVB65428:IVF65431 JEX65428:JFB65431 JOT65428:JOX65431 JYP65428:JYT65431 KIL65428:KIP65431 KSH65428:KSL65431 LCD65428:LCH65431 LLZ65428:LMD65431 LVV65428:LVZ65431 MFR65428:MFV65431 MPN65428:MPR65431 MZJ65428:MZN65431 NJF65428:NJJ65431 NTB65428:NTF65431 OCX65428:ODB65431 OMT65428:OMX65431 OWP65428:OWT65431 PGL65428:PGP65431 PQH65428:PQL65431 QAD65428:QAH65431 QJZ65428:QKD65431 QTV65428:QTZ65431 RDR65428:RDV65431 RNN65428:RNR65431 RXJ65428:RXN65431 SHF65428:SHJ65431 SRB65428:SRF65431 TAX65428:TBB65431 TKT65428:TKX65431 TUP65428:TUT65431 UEL65428:UEP65431 UOH65428:UOL65431 UYD65428:UYH65431 VHZ65428:VID65431 VRV65428:VRZ65431 WBR65428:WBV65431 WLN65428:WLR65431 WVJ65428:WVN65431 B130958:F130961 IX130964:JB130967 ST130964:SX130967 ACP130964:ACT130967 AML130964:AMP130967 AWH130964:AWL130967 BGD130964:BGH130967 BPZ130964:BQD130967 BZV130964:BZZ130967 CJR130964:CJV130967 CTN130964:CTR130967 DDJ130964:DDN130967 DNF130964:DNJ130967 DXB130964:DXF130967 EGX130964:EHB130967 EQT130964:EQX130967 FAP130964:FAT130967 FKL130964:FKP130967 FUH130964:FUL130967 GED130964:GEH130967 GNZ130964:GOD130967 GXV130964:GXZ130967 HHR130964:HHV130967 HRN130964:HRR130967 IBJ130964:IBN130967 ILF130964:ILJ130967 IVB130964:IVF130967 JEX130964:JFB130967 JOT130964:JOX130967 JYP130964:JYT130967 KIL130964:KIP130967 KSH130964:KSL130967 LCD130964:LCH130967 LLZ130964:LMD130967 LVV130964:LVZ130967 MFR130964:MFV130967 MPN130964:MPR130967 MZJ130964:MZN130967 NJF130964:NJJ130967 NTB130964:NTF130967 OCX130964:ODB130967 OMT130964:OMX130967 OWP130964:OWT130967 PGL130964:PGP130967 PQH130964:PQL130967 QAD130964:QAH130967 QJZ130964:QKD130967 QTV130964:QTZ130967 RDR130964:RDV130967 RNN130964:RNR130967 RXJ130964:RXN130967 SHF130964:SHJ130967 SRB130964:SRF130967 TAX130964:TBB130967 TKT130964:TKX130967 TUP130964:TUT130967 UEL130964:UEP130967 UOH130964:UOL130967 UYD130964:UYH130967 VHZ130964:VID130967 VRV130964:VRZ130967 WBR130964:WBV130967 WLN130964:WLR130967 WVJ130964:WVN130967 B196494:F196497 IX196500:JB196503 ST196500:SX196503 ACP196500:ACT196503 AML196500:AMP196503 AWH196500:AWL196503 BGD196500:BGH196503 BPZ196500:BQD196503 BZV196500:BZZ196503 CJR196500:CJV196503 CTN196500:CTR196503 DDJ196500:DDN196503 DNF196500:DNJ196503 DXB196500:DXF196503 EGX196500:EHB196503 EQT196500:EQX196503 FAP196500:FAT196503 FKL196500:FKP196503 FUH196500:FUL196503 GED196500:GEH196503 GNZ196500:GOD196503 GXV196500:GXZ196503 HHR196500:HHV196503 HRN196500:HRR196503 IBJ196500:IBN196503 ILF196500:ILJ196503 IVB196500:IVF196503 JEX196500:JFB196503 JOT196500:JOX196503 JYP196500:JYT196503 KIL196500:KIP196503 KSH196500:KSL196503 LCD196500:LCH196503 LLZ196500:LMD196503 LVV196500:LVZ196503 MFR196500:MFV196503 MPN196500:MPR196503 MZJ196500:MZN196503 NJF196500:NJJ196503 NTB196500:NTF196503 OCX196500:ODB196503 OMT196500:OMX196503 OWP196500:OWT196503 PGL196500:PGP196503 PQH196500:PQL196503 QAD196500:QAH196503 QJZ196500:QKD196503 QTV196500:QTZ196503 RDR196500:RDV196503 RNN196500:RNR196503 RXJ196500:RXN196503 SHF196500:SHJ196503 SRB196500:SRF196503 TAX196500:TBB196503 TKT196500:TKX196503 TUP196500:TUT196503 UEL196500:UEP196503 UOH196500:UOL196503 UYD196500:UYH196503 VHZ196500:VID196503 VRV196500:VRZ196503 WBR196500:WBV196503 WLN196500:WLR196503 WVJ196500:WVN196503 B262030:F262033 IX262036:JB262039 ST262036:SX262039 ACP262036:ACT262039 AML262036:AMP262039 AWH262036:AWL262039 BGD262036:BGH262039 BPZ262036:BQD262039 BZV262036:BZZ262039 CJR262036:CJV262039 CTN262036:CTR262039 DDJ262036:DDN262039 DNF262036:DNJ262039 DXB262036:DXF262039 EGX262036:EHB262039 EQT262036:EQX262039 FAP262036:FAT262039 FKL262036:FKP262039 FUH262036:FUL262039 GED262036:GEH262039 GNZ262036:GOD262039 GXV262036:GXZ262039 HHR262036:HHV262039 HRN262036:HRR262039 IBJ262036:IBN262039 ILF262036:ILJ262039 IVB262036:IVF262039 JEX262036:JFB262039 JOT262036:JOX262039 JYP262036:JYT262039 KIL262036:KIP262039 KSH262036:KSL262039 LCD262036:LCH262039 LLZ262036:LMD262039 LVV262036:LVZ262039 MFR262036:MFV262039 MPN262036:MPR262039 MZJ262036:MZN262039 NJF262036:NJJ262039 NTB262036:NTF262039 OCX262036:ODB262039 OMT262036:OMX262039 OWP262036:OWT262039 PGL262036:PGP262039 PQH262036:PQL262039 QAD262036:QAH262039 QJZ262036:QKD262039 QTV262036:QTZ262039 RDR262036:RDV262039 RNN262036:RNR262039 RXJ262036:RXN262039 SHF262036:SHJ262039 SRB262036:SRF262039 TAX262036:TBB262039 TKT262036:TKX262039 TUP262036:TUT262039 UEL262036:UEP262039 UOH262036:UOL262039 UYD262036:UYH262039 VHZ262036:VID262039 VRV262036:VRZ262039 WBR262036:WBV262039 WLN262036:WLR262039 WVJ262036:WVN262039 B327566:F327569 IX327572:JB327575 ST327572:SX327575 ACP327572:ACT327575 AML327572:AMP327575 AWH327572:AWL327575 BGD327572:BGH327575 BPZ327572:BQD327575 BZV327572:BZZ327575 CJR327572:CJV327575 CTN327572:CTR327575 DDJ327572:DDN327575 DNF327572:DNJ327575 DXB327572:DXF327575 EGX327572:EHB327575 EQT327572:EQX327575 FAP327572:FAT327575 FKL327572:FKP327575 FUH327572:FUL327575 GED327572:GEH327575 GNZ327572:GOD327575 GXV327572:GXZ327575 HHR327572:HHV327575 HRN327572:HRR327575 IBJ327572:IBN327575 ILF327572:ILJ327575 IVB327572:IVF327575 JEX327572:JFB327575 JOT327572:JOX327575 JYP327572:JYT327575 KIL327572:KIP327575 KSH327572:KSL327575 LCD327572:LCH327575 LLZ327572:LMD327575 LVV327572:LVZ327575 MFR327572:MFV327575 MPN327572:MPR327575 MZJ327572:MZN327575 NJF327572:NJJ327575 NTB327572:NTF327575 OCX327572:ODB327575 OMT327572:OMX327575 OWP327572:OWT327575 PGL327572:PGP327575 PQH327572:PQL327575 QAD327572:QAH327575 QJZ327572:QKD327575 QTV327572:QTZ327575 RDR327572:RDV327575 RNN327572:RNR327575 RXJ327572:RXN327575 SHF327572:SHJ327575 SRB327572:SRF327575 TAX327572:TBB327575 TKT327572:TKX327575 TUP327572:TUT327575 UEL327572:UEP327575 UOH327572:UOL327575 UYD327572:UYH327575 VHZ327572:VID327575 VRV327572:VRZ327575 WBR327572:WBV327575 WLN327572:WLR327575 WVJ327572:WVN327575 B393102:F393105 IX393108:JB393111 ST393108:SX393111 ACP393108:ACT393111 AML393108:AMP393111 AWH393108:AWL393111 BGD393108:BGH393111 BPZ393108:BQD393111 BZV393108:BZZ393111 CJR393108:CJV393111 CTN393108:CTR393111 DDJ393108:DDN393111 DNF393108:DNJ393111 DXB393108:DXF393111 EGX393108:EHB393111 EQT393108:EQX393111 FAP393108:FAT393111 FKL393108:FKP393111 FUH393108:FUL393111 GED393108:GEH393111 GNZ393108:GOD393111 GXV393108:GXZ393111 HHR393108:HHV393111 HRN393108:HRR393111 IBJ393108:IBN393111 ILF393108:ILJ393111 IVB393108:IVF393111 JEX393108:JFB393111 JOT393108:JOX393111 JYP393108:JYT393111 KIL393108:KIP393111 KSH393108:KSL393111 LCD393108:LCH393111 LLZ393108:LMD393111 LVV393108:LVZ393111 MFR393108:MFV393111 MPN393108:MPR393111 MZJ393108:MZN393111 NJF393108:NJJ393111 NTB393108:NTF393111 OCX393108:ODB393111 OMT393108:OMX393111 OWP393108:OWT393111 PGL393108:PGP393111 PQH393108:PQL393111 QAD393108:QAH393111 QJZ393108:QKD393111 QTV393108:QTZ393111 RDR393108:RDV393111 RNN393108:RNR393111 RXJ393108:RXN393111 SHF393108:SHJ393111 SRB393108:SRF393111 TAX393108:TBB393111 TKT393108:TKX393111 TUP393108:TUT393111 UEL393108:UEP393111 UOH393108:UOL393111 UYD393108:UYH393111 VHZ393108:VID393111 VRV393108:VRZ393111 WBR393108:WBV393111 WLN393108:WLR393111 WVJ393108:WVN393111 B458638:F458641 IX458644:JB458647 ST458644:SX458647 ACP458644:ACT458647 AML458644:AMP458647 AWH458644:AWL458647 BGD458644:BGH458647 BPZ458644:BQD458647 BZV458644:BZZ458647 CJR458644:CJV458647 CTN458644:CTR458647 DDJ458644:DDN458647 DNF458644:DNJ458647 DXB458644:DXF458647 EGX458644:EHB458647 EQT458644:EQX458647 FAP458644:FAT458647 FKL458644:FKP458647 FUH458644:FUL458647 GED458644:GEH458647 GNZ458644:GOD458647 GXV458644:GXZ458647 HHR458644:HHV458647 HRN458644:HRR458647 IBJ458644:IBN458647 ILF458644:ILJ458647 IVB458644:IVF458647 JEX458644:JFB458647 JOT458644:JOX458647 JYP458644:JYT458647 KIL458644:KIP458647 KSH458644:KSL458647 LCD458644:LCH458647 LLZ458644:LMD458647 LVV458644:LVZ458647 MFR458644:MFV458647 MPN458644:MPR458647 MZJ458644:MZN458647 NJF458644:NJJ458647 NTB458644:NTF458647 OCX458644:ODB458647 OMT458644:OMX458647 OWP458644:OWT458647 PGL458644:PGP458647 PQH458644:PQL458647 QAD458644:QAH458647 QJZ458644:QKD458647 QTV458644:QTZ458647 RDR458644:RDV458647 RNN458644:RNR458647 RXJ458644:RXN458647 SHF458644:SHJ458647 SRB458644:SRF458647 TAX458644:TBB458647 TKT458644:TKX458647 TUP458644:TUT458647 UEL458644:UEP458647 UOH458644:UOL458647 UYD458644:UYH458647 VHZ458644:VID458647 VRV458644:VRZ458647 WBR458644:WBV458647 WLN458644:WLR458647 WVJ458644:WVN458647 B524174:F524177 IX524180:JB524183 ST524180:SX524183 ACP524180:ACT524183 AML524180:AMP524183 AWH524180:AWL524183 BGD524180:BGH524183 BPZ524180:BQD524183 BZV524180:BZZ524183 CJR524180:CJV524183 CTN524180:CTR524183 DDJ524180:DDN524183 DNF524180:DNJ524183 DXB524180:DXF524183 EGX524180:EHB524183 EQT524180:EQX524183 FAP524180:FAT524183 FKL524180:FKP524183 FUH524180:FUL524183 GED524180:GEH524183 GNZ524180:GOD524183 GXV524180:GXZ524183 HHR524180:HHV524183 HRN524180:HRR524183 IBJ524180:IBN524183 ILF524180:ILJ524183 IVB524180:IVF524183 JEX524180:JFB524183 JOT524180:JOX524183 JYP524180:JYT524183 KIL524180:KIP524183 KSH524180:KSL524183 LCD524180:LCH524183 LLZ524180:LMD524183 LVV524180:LVZ524183 MFR524180:MFV524183 MPN524180:MPR524183 MZJ524180:MZN524183 NJF524180:NJJ524183 NTB524180:NTF524183 OCX524180:ODB524183 OMT524180:OMX524183 OWP524180:OWT524183 PGL524180:PGP524183 PQH524180:PQL524183 QAD524180:QAH524183 QJZ524180:QKD524183 QTV524180:QTZ524183 RDR524180:RDV524183 RNN524180:RNR524183 RXJ524180:RXN524183 SHF524180:SHJ524183 SRB524180:SRF524183 TAX524180:TBB524183 TKT524180:TKX524183 TUP524180:TUT524183 UEL524180:UEP524183 UOH524180:UOL524183 UYD524180:UYH524183 VHZ524180:VID524183 VRV524180:VRZ524183 WBR524180:WBV524183 WLN524180:WLR524183 WVJ524180:WVN524183 B589710:F589713 IX589716:JB589719 ST589716:SX589719 ACP589716:ACT589719 AML589716:AMP589719 AWH589716:AWL589719 BGD589716:BGH589719 BPZ589716:BQD589719 BZV589716:BZZ589719 CJR589716:CJV589719 CTN589716:CTR589719 DDJ589716:DDN589719 DNF589716:DNJ589719 DXB589716:DXF589719 EGX589716:EHB589719 EQT589716:EQX589719 FAP589716:FAT589719 FKL589716:FKP589719 FUH589716:FUL589719 GED589716:GEH589719 GNZ589716:GOD589719 GXV589716:GXZ589719 HHR589716:HHV589719 HRN589716:HRR589719 IBJ589716:IBN589719 ILF589716:ILJ589719 IVB589716:IVF589719 JEX589716:JFB589719 JOT589716:JOX589719 JYP589716:JYT589719 KIL589716:KIP589719 KSH589716:KSL589719 LCD589716:LCH589719 LLZ589716:LMD589719 LVV589716:LVZ589719 MFR589716:MFV589719 MPN589716:MPR589719 MZJ589716:MZN589719 NJF589716:NJJ589719 NTB589716:NTF589719 OCX589716:ODB589719 OMT589716:OMX589719 OWP589716:OWT589719 PGL589716:PGP589719 PQH589716:PQL589719 QAD589716:QAH589719 QJZ589716:QKD589719 QTV589716:QTZ589719 RDR589716:RDV589719 RNN589716:RNR589719 RXJ589716:RXN589719 SHF589716:SHJ589719 SRB589716:SRF589719 TAX589716:TBB589719 TKT589716:TKX589719 TUP589716:TUT589719 UEL589716:UEP589719 UOH589716:UOL589719 UYD589716:UYH589719 VHZ589716:VID589719 VRV589716:VRZ589719 WBR589716:WBV589719 WLN589716:WLR589719 WVJ589716:WVN589719 B655246:F655249 IX655252:JB655255 ST655252:SX655255 ACP655252:ACT655255 AML655252:AMP655255 AWH655252:AWL655255 BGD655252:BGH655255 BPZ655252:BQD655255 BZV655252:BZZ655255 CJR655252:CJV655255 CTN655252:CTR655255 DDJ655252:DDN655255 DNF655252:DNJ655255 DXB655252:DXF655255 EGX655252:EHB655255 EQT655252:EQX655255 FAP655252:FAT655255 FKL655252:FKP655255 FUH655252:FUL655255 GED655252:GEH655255 GNZ655252:GOD655255 GXV655252:GXZ655255 HHR655252:HHV655255 HRN655252:HRR655255 IBJ655252:IBN655255 ILF655252:ILJ655255 IVB655252:IVF655255 JEX655252:JFB655255 JOT655252:JOX655255 JYP655252:JYT655255 KIL655252:KIP655255 KSH655252:KSL655255 LCD655252:LCH655255 LLZ655252:LMD655255 LVV655252:LVZ655255 MFR655252:MFV655255 MPN655252:MPR655255 MZJ655252:MZN655255 NJF655252:NJJ655255 NTB655252:NTF655255 OCX655252:ODB655255 OMT655252:OMX655255 OWP655252:OWT655255 PGL655252:PGP655255 PQH655252:PQL655255 QAD655252:QAH655255 QJZ655252:QKD655255 QTV655252:QTZ655255 RDR655252:RDV655255 RNN655252:RNR655255 RXJ655252:RXN655255 SHF655252:SHJ655255 SRB655252:SRF655255 TAX655252:TBB655255 TKT655252:TKX655255 TUP655252:TUT655255 UEL655252:UEP655255 UOH655252:UOL655255 UYD655252:UYH655255 VHZ655252:VID655255 VRV655252:VRZ655255 WBR655252:WBV655255 WLN655252:WLR655255 WVJ655252:WVN655255 B720782:F720785 IX720788:JB720791 ST720788:SX720791 ACP720788:ACT720791 AML720788:AMP720791 AWH720788:AWL720791 BGD720788:BGH720791 BPZ720788:BQD720791 BZV720788:BZZ720791 CJR720788:CJV720791 CTN720788:CTR720791 DDJ720788:DDN720791 DNF720788:DNJ720791 DXB720788:DXF720791 EGX720788:EHB720791 EQT720788:EQX720791 FAP720788:FAT720791 FKL720788:FKP720791 FUH720788:FUL720791 GED720788:GEH720791 GNZ720788:GOD720791 GXV720788:GXZ720791 HHR720788:HHV720791 HRN720788:HRR720791 IBJ720788:IBN720791 ILF720788:ILJ720791 IVB720788:IVF720791 JEX720788:JFB720791 JOT720788:JOX720791 JYP720788:JYT720791 KIL720788:KIP720791 KSH720788:KSL720791 LCD720788:LCH720791 LLZ720788:LMD720791 LVV720788:LVZ720791 MFR720788:MFV720791 MPN720788:MPR720791 MZJ720788:MZN720791 NJF720788:NJJ720791 NTB720788:NTF720791 OCX720788:ODB720791 OMT720788:OMX720791 OWP720788:OWT720791 PGL720788:PGP720791 PQH720788:PQL720791 QAD720788:QAH720791 QJZ720788:QKD720791 QTV720788:QTZ720791 RDR720788:RDV720791 RNN720788:RNR720791 RXJ720788:RXN720791 SHF720788:SHJ720791 SRB720788:SRF720791 TAX720788:TBB720791 TKT720788:TKX720791 TUP720788:TUT720791 UEL720788:UEP720791 UOH720788:UOL720791 UYD720788:UYH720791 VHZ720788:VID720791 VRV720788:VRZ720791 WBR720788:WBV720791 WLN720788:WLR720791 WVJ720788:WVN720791 B786318:F786321 IX786324:JB786327 ST786324:SX786327 ACP786324:ACT786327 AML786324:AMP786327 AWH786324:AWL786327 BGD786324:BGH786327 BPZ786324:BQD786327 BZV786324:BZZ786327 CJR786324:CJV786327 CTN786324:CTR786327 DDJ786324:DDN786327 DNF786324:DNJ786327 DXB786324:DXF786327 EGX786324:EHB786327 EQT786324:EQX786327 FAP786324:FAT786327 FKL786324:FKP786327 FUH786324:FUL786327 GED786324:GEH786327 GNZ786324:GOD786327 GXV786324:GXZ786327 HHR786324:HHV786327 HRN786324:HRR786327 IBJ786324:IBN786327 ILF786324:ILJ786327 IVB786324:IVF786327 JEX786324:JFB786327 JOT786324:JOX786327 JYP786324:JYT786327 KIL786324:KIP786327 KSH786324:KSL786327 LCD786324:LCH786327 LLZ786324:LMD786327 LVV786324:LVZ786327 MFR786324:MFV786327 MPN786324:MPR786327 MZJ786324:MZN786327 NJF786324:NJJ786327 NTB786324:NTF786327 OCX786324:ODB786327 OMT786324:OMX786327 OWP786324:OWT786327 PGL786324:PGP786327 PQH786324:PQL786327 QAD786324:QAH786327 QJZ786324:QKD786327 QTV786324:QTZ786327 RDR786324:RDV786327 RNN786324:RNR786327 RXJ786324:RXN786327 SHF786324:SHJ786327 SRB786324:SRF786327 TAX786324:TBB786327 TKT786324:TKX786327 TUP786324:TUT786327 UEL786324:UEP786327 UOH786324:UOL786327 UYD786324:UYH786327 VHZ786324:VID786327 VRV786324:VRZ786327 WBR786324:WBV786327 WLN786324:WLR786327 WVJ786324:WVN786327 B851854:F851857 IX851860:JB851863 ST851860:SX851863 ACP851860:ACT851863 AML851860:AMP851863 AWH851860:AWL851863 BGD851860:BGH851863 BPZ851860:BQD851863 BZV851860:BZZ851863 CJR851860:CJV851863 CTN851860:CTR851863 DDJ851860:DDN851863 DNF851860:DNJ851863 DXB851860:DXF851863 EGX851860:EHB851863 EQT851860:EQX851863 FAP851860:FAT851863 FKL851860:FKP851863 FUH851860:FUL851863 GED851860:GEH851863 GNZ851860:GOD851863 GXV851860:GXZ851863 HHR851860:HHV851863 HRN851860:HRR851863 IBJ851860:IBN851863 ILF851860:ILJ851863 IVB851860:IVF851863 JEX851860:JFB851863 JOT851860:JOX851863 JYP851860:JYT851863 KIL851860:KIP851863 KSH851860:KSL851863 LCD851860:LCH851863 LLZ851860:LMD851863 LVV851860:LVZ851863 MFR851860:MFV851863 MPN851860:MPR851863 MZJ851860:MZN851863 NJF851860:NJJ851863 NTB851860:NTF851863 OCX851860:ODB851863 OMT851860:OMX851863 OWP851860:OWT851863 PGL851860:PGP851863 PQH851860:PQL851863 QAD851860:QAH851863 QJZ851860:QKD851863 QTV851860:QTZ851863 RDR851860:RDV851863 RNN851860:RNR851863 RXJ851860:RXN851863 SHF851860:SHJ851863 SRB851860:SRF851863 TAX851860:TBB851863 TKT851860:TKX851863 TUP851860:TUT851863 UEL851860:UEP851863 UOH851860:UOL851863 UYD851860:UYH851863 VHZ851860:VID851863 VRV851860:VRZ851863 WBR851860:WBV851863 WLN851860:WLR851863 WVJ851860:WVN851863 B917390:F917393 IX917396:JB917399 ST917396:SX917399 ACP917396:ACT917399 AML917396:AMP917399 AWH917396:AWL917399 BGD917396:BGH917399 BPZ917396:BQD917399 BZV917396:BZZ917399 CJR917396:CJV917399 CTN917396:CTR917399 DDJ917396:DDN917399 DNF917396:DNJ917399 DXB917396:DXF917399 EGX917396:EHB917399 EQT917396:EQX917399 FAP917396:FAT917399 FKL917396:FKP917399 FUH917396:FUL917399 GED917396:GEH917399 GNZ917396:GOD917399 GXV917396:GXZ917399 HHR917396:HHV917399 HRN917396:HRR917399 IBJ917396:IBN917399 ILF917396:ILJ917399 IVB917396:IVF917399 JEX917396:JFB917399 JOT917396:JOX917399 JYP917396:JYT917399 KIL917396:KIP917399 KSH917396:KSL917399 LCD917396:LCH917399 LLZ917396:LMD917399 LVV917396:LVZ917399 MFR917396:MFV917399 MPN917396:MPR917399 MZJ917396:MZN917399 NJF917396:NJJ917399 NTB917396:NTF917399 OCX917396:ODB917399 OMT917396:OMX917399 OWP917396:OWT917399 PGL917396:PGP917399 PQH917396:PQL917399 QAD917396:QAH917399 QJZ917396:QKD917399 QTV917396:QTZ917399 RDR917396:RDV917399 RNN917396:RNR917399 RXJ917396:RXN917399 SHF917396:SHJ917399 SRB917396:SRF917399 TAX917396:TBB917399 TKT917396:TKX917399 TUP917396:TUT917399 UEL917396:UEP917399 UOH917396:UOL917399 UYD917396:UYH917399 VHZ917396:VID917399 VRV917396:VRZ917399 WBR917396:WBV917399 WLN917396:WLR917399 WVJ917396:WVN917399 B982926:F982929 IX982932:JB982935 ST982932:SX982935 ACP982932:ACT982935 AML982932:AMP982935 AWH982932:AWL982935 BGD982932:BGH982935 BPZ982932:BQD982935 BZV982932:BZZ982935 CJR982932:CJV982935 CTN982932:CTR982935 DDJ982932:DDN982935 DNF982932:DNJ982935 DXB982932:DXF982935 EGX982932:EHB982935 EQT982932:EQX982935 FAP982932:FAT982935 FKL982932:FKP982935 FUH982932:FUL982935 GED982932:GEH982935 GNZ982932:GOD982935 GXV982932:GXZ982935 HHR982932:HHV982935 HRN982932:HRR982935 IBJ982932:IBN982935 ILF982932:ILJ982935 IVB982932:IVF982935 JEX982932:JFB982935 JOT982932:JOX982935 JYP982932:JYT982935 KIL982932:KIP982935 KSH982932:KSL982935 LCD982932:LCH982935 LLZ982932:LMD982935 LVV982932:LVZ982935 MFR982932:MFV982935 MPN982932:MPR982935 MZJ982932:MZN982935 NJF982932:NJJ982935 NTB982932:NTF982935 OCX982932:ODB982935 OMT982932:OMX982935 OWP982932:OWT982935 PGL982932:PGP982935 PQH982932:PQL982935 QAD982932:QAH982935 QJZ982932:QKD982935 QTV982932:QTZ982935 RDR982932:RDV982935 RNN982932:RNR982935 RXJ982932:RXN982935 SHF982932:SHJ982935 SRB982932:SRF982935 TAX982932:TBB982935 TKT982932:TKX982935 TUP982932:TUT982935 UEL982932:UEP982935 UOH982932:UOL982935 UYD982932:UYH982935 VHZ982932:VID982935 VRV982932:VRZ982935 WBR982932:WBV982935 WLN982932:WLR982935 WVJ982932:WVN982935 B65427:F65429 IX65433:JB65435 ST65433:SX65435 ACP65433:ACT65435 AML65433:AMP65435 AWH65433:AWL65435 BGD65433:BGH65435 BPZ65433:BQD65435 BZV65433:BZZ65435 CJR65433:CJV65435 CTN65433:CTR65435 DDJ65433:DDN65435 DNF65433:DNJ65435 DXB65433:DXF65435 EGX65433:EHB65435 EQT65433:EQX65435 FAP65433:FAT65435 FKL65433:FKP65435 FUH65433:FUL65435 GED65433:GEH65435 GNZ65433:GOD65435 GXV65433:GXZ65435 HHR65433:HHV65435 HRN65433:HRR65435 IBJ65433:IBN65435 ILF65433:ILJ65435 IVB65433:IVF65435 JEX65433:JFB65435 JOT65433:JOX65435 JYP65433:JYT65435 KIL65433:KIP65435 KSH65433:KSL65435 LCD65433:LCH65435 LLZ65433:LMD65435 LVV65433:LVZ65435 MFR65433:MFV65435 MPN65433:MPR65435 MZJ65433:MZN65435 NJF65433:NJJ65435 NTB65433:NTF65435 OCX65433:ODB65435 OMT65433:OMX65435 OWP65433:OWT65435 PGL65433:PGP65435 PQH65433:PQL65435 QAD65433:QAH65435 QJZ65433:QKD65435 QTV65433:QTZ65435 RDR65433:RDV65435 RNN65433:RNR65435 RXJ65433:RXN65435 SHF65433:SHJ65435 SRB65433:SRF65435 TAX65433:TBB65435 TKT65433:TKX65435 TUP65433:TUT65435 UEL65433:UEP65435 UOH65433:UOL65435 UYD65433:UYH65435 VHZ65433:VID65435 VRV65433:VRZ65435 WBR65433:WBV65435 WLN65433:WLR65435 WVJ65433:WVN65435 B130963:F130965 IX130969:JB130971 ST130969:SX130971 ACP130969:ACT130971 AML130969:AMP130971 AWH130969:AWL130971 BGD130969:BGH130971 BPZ130969:BQD130971 BZV130969:BZZ130971 CJR130969:CJV130971 CTN130969:CTR130971 DDJ130969:DDN130971 DNF130969:DNJ130971 DXB130969:DXF130971 EGX130969:EHB130971 EQT130969:EQX130971 FAP130969:FAT130971 FKL130969:FKP130971 FUH130969:FUL130971 GED130969:GEH130971 GNZ130969:GOD130971 GXV130969:GXZ130971 HHR130969:HHV130971 HRN130969:HRR130971 IBJ130969:IBN130971 ILF130969:ILJ130971 IVB130969:IVF130971 JEX130969:JFB130971 JOT130969:JOX130971 JYP130969:JYT130971 KIL130969:KIP130971 KSH130969:KSL130971 LCD130969:LCH130971 LLZ130969:LMD130971 LVV130969:LVZ130971 MFR130969:MFV130971 MPN130969:MPR130971 MZJ130969:MZN130971 NJF130969:NJJ130971 NTB130969:NTF130971 OCX130969:ODB130971 OMT130969:OMX130971 OWP130969:OWT130971 PGL130969:PGP130971 PQH130969:PQL130971 QAD130969:QAH130971 QJZ130969:QKD130971 QTV130969:QTZ130971 RDR130969:RDV130971 RNN130969:RNR130971 RXJ130969:RXN130971 SHF130969:SHJ130971 SRB130969:SRF130971 TAX130969:TBB130971 TKT130969:TKX130971 TUP130969:TUT130971 UEL130969:UEP130971 UOH130969:UOL130971 UYD130969:UYH130971 VHZ130969:VID130971 VRV130969:VRZ130971 WBR130969:WBV130971 WLN130969:WLR130971 WVJ130969:WVN130971 B196499:F196501 IX196505:JB196507 ST196505:SX196507 ACP196505:ACT196507 AML196505:AMP196507 AWH196505:AWL196507 BGD196505:BGH196507 BPZ196505:BQD196507 BZV196505:BZZ196507 CJR196505:CJV196507 CTN196505:CTR196507 DDJ196505:DDN196507 DNF196505:DNJ196507 DXB196505:DXF196507 EGX196505:EHB196507 EQT196505:EQX196507 FAP196505:FAT196507 FKL196505:FKP196507 FUH196505:FUL196507 GED196505:GEH196507 GNZ196505:GOD196507 GXV196505:GXZ196507 HHR196505:HHV196507 HRN196505:HRR196507 IBJ196505:IBN196507 ILF196505:ILJ196507 IVB196505:IVF196507 JEX196505:JFB196507 JOT196505:JOX196507 JYP196505:JYT196507 KIL196505:KIP196507 KSH196505:KSL196507 LCD196505:LCH196507 LLZ196505:LMD196507 LVV196505:LVZ196507 MFR196505:MFV196507 MPN196505:MPR196507 MZJ196505:MZN196507 NJF196505:NJJ196507 NTB196505:NTF196507 OCX196505:ODB196507 OMT196505:OMX196507 OWP196505:OWT196507 PGL196505:PGP196507 PQH196505:PQL196507 QAD196505:QAH196507 QJZ196505:QKD196507 QTV196505:QTZ196507 RDR196505:RDV196507 RNN196505:RNR196507 RXJ196505:RXN196507 SHF196505:SHJ196507 SRB196505:SRF196507 TAX196505:TBB196507 TKT196505:TKX196507 TUP196505:TUT196507 UEL196505:UEP196507 UOH196505:UOL196507 UYD196505:UYH196507 VHZ196505:VID196507 VRV196505:VRZ196507 WBR196505:WBV196507 WLN196505:WLR196507 WVJ196505:WVN196507 B262035:F262037 IX262041:JB262043 ST262041:SX262043 ACP262041:ACT262043 AML262041:AMP262043 AWH262041:AWL262043 BGD262041:BGH262043 BPZ262041:BQD262043 BZV262041:BZZ262043 CJR262041:CJV262043 CTN262041:CTR262043 DDJ262041:DDN262043 DNF262041:DNJ262043 DXB262041:DXF262043 EGX262041:EHB262043 EQT262041:EQX262043 FAP262041:FAT262043 FKL262041:FKP262043 FUH262041:FUL262043 GED262041:GEH262043 GNZ262041:GOD262043 GXV262041:GXZ262043 HHR262041:HHV262043 HRN262041:HRR262043 IBJ262041:IBN262043 ILF262041:ILJ262043 IVB262041:IVF262043 JEX262041:JFB262043 JOT262041:JOX262043 JYP262041:JYT262043 KIL262041:KIP262043 KSH262041:KSL262043 LCD262041:LCH262043 LLZ262041:LMD262043 LVV262041:LVZ262043 MFR262041:MFV262043 MPN262041:MPR262043 MZJ262041:MZN262043 NJF262041:NJJ262043 NTB262041:NTF262043 OCX262041:ODB262043 OMT262041:OMX262043 OWP262041:OWT262043 PGL262041:PGP262043 PQH262041:PQL262043 QAD262041:QAH262043 QJZ262041:QKD262043 QTV262041:QTZ262043 RDR262041:RDV262043 RNN262041:RNR262043 RXJ262041:RXN262043 SHF262041:SHJ262043 SRB262041:SRF262043 TAX262041:TBB262043 TKT262041:TKX262043 TUP262041:TUT262043 UEL262041:UEP262043 UOH262041:UOL262043 UYD262041:UYH262043 VHZ262041:VID262043 VRV262041:VRZ262043 WBR262041:WBV262043 WLN262041:WLR262043 WVJ262041:WVN262043 B327571:F327573 IX327577:JB327579 ST327577:SX327579 ACP327577:ACT327579 AML327577:AMP327579 AWH327577:AWL327579 BGD327577:BGH327579 BPZ327577:BQD327579 BZV327577:BZZ327579 CJR327577:CJV327579 CTN327577:CTR327579 DDJ327577:DDN327579 DNF327577:DNJ327579 DXB327577:DXF327579 EGX327577:EHB327579 EQT327577:EQX327579 FAP327577:FAT327579 FKL327577:FKP327579 FUH327577:FUL327579 GED327577:GEH327579 GNZ327577:GOD327579 GXV327577:GXZ327579 HHR327577:HHV327579 HRN327577:HRR327579 IBJ327577:IBN327579 ILF327577:ILJ327579 IVB327577:IVF327579 JEX327577:JFB327579 JOT327577:JOX327579 JYP327577:JYT327579 KIL327577:KIP327579 KSH327577:KSL327579 LCD327577:LCH327579 LLZ327577:LMD327579 LVV327577:LVZ327579 MFR327577:MFV327579 MPN327577:MPR327579 MZJ327577:MZN327579 NJF327577:NJJ327579 NTB327577:NTF327579 OCX327577:ODB327579 OMT327577:OMX327579 OWP327577:OWT327579 PGL327577:PGP327579 PQH327577:PQL327579 QAD327577:QAH327579 QJZ327577:QKD327579 QTV327577:QTZ327579 RDR327577:RDV327579 RNN327577:RNR327579 RXJ327577:RXN327579 SHF327577:SHJ327579 SRB327577:SRF327579 TAX327577:TBB327579 TKT327577:TKX327579 TUP327577:TUT327579 UEL327577:UEP327579 UOH327577:UOL327579 UYD327577:UYH327579 VHZ327577:VID327579 VRV327577:VRZ327579 WBR327577:WBV327579 WLN327577:WLR327579 WVJ327577:WVN327579 B393107:F393109 IX393113:JB393115 ST393113:SX393115 ACP393113:ACT393115 AML393113:AMP393115 AWH393113:AWL393115 BGD393113:BGH393115 BPZ393113:BQD393115 BZV393113:BZZ393115 CJR393113:CJV393115 CTN393113:CTR393115 DDJ393113:DDN393115 DNF393113:DNJ393115 DXB393113:DXF393115 EGX393113:EHB393115 EQT393113:EQX393115 FAP393113:FAT393115 FKL393113:FKP393115 FUH393113:FUL393115 GED393113:GEH393115 GNZ393113:GOD393115 GXV393113:GXZ393115 HHR393113:HHV393115 HRN393113:HRR393115 IBJ393113:IBN393115 ILF393113:ILJ393115 IVB393113:IVF393115 JEX393113:JFB393115 JOT393113:JOX393115 JYP393113:JYT393115 KIL393113:KIP393115 KSH393113:KSL393115 LCD393113:LCH393115 LLZ393113:LMD393115 LVV393113:LVZ393115 MFR393113:MFV393115 MPN393113:MPR393115 MZJ393113:MZN393115 NJF393113:NJJ393115 NTB393113:NTF393115 OCX393113:ODB393115 OMT393113:OMX393115 OWP393113:OWT393115 PGL393113:PGP393115 PQH393113:PQL393115 QAD393113:QAH393115 QJZ393113:QKD393115 QTV393113:QTZ393115 RDR393113:RDV393115 RNN393113:RNR393115 RXJ393113:RXN393115 SHF393113:SHJ393115 SRB393113:SRF393115 TAX393113:TBB393115 TKT393113:TKX393115 TUP393113:TUT393115 UEL393113:UEP393115 UOH393113:UOL393115 UYD393113:UYH393115 VHZ393113:VID393115 VRV393113:VRZ393115 WBR393113:WBV393115 WLN393113:WLR393115 WVJ393113:WVN393115 B458643:F458645 IX458649:JB458651 ST458649:SX458651 ACP458649:ACT458651 AML458649:AMP458651 AWH458649:AWL458651 BGD458649:BGH458651 BPZ458649:BQD458651 BZV458649:BZZ458651 CJR458649:CJV458651 CTN458649:CTR458651 DDJ458649:DDN458651 DNF458649:DNJ458651 DXB458649:DXF458651 EGX458649:EHB458651 EQT458649:EQX458651 FAP458649:FAT458651 FKL458649:FKP458651 FUH458649:FUL458651 GED458649:GEH458651 GNZ458649:GOD458651 GXV458649:GXZ458651 HHR458649:HHV458651 HRN458649:HRR458651 IBJ458649:IBN458651 ILF458649:ILJ458651 IVB458649:IVF458651 JEX458649:JFB458651 JOT458649:JOX458651 JYP458649:JYT458651 KIL458649:KIP458651 KSH458649:KSL458651 LCD458649:LCH458651 LLZ458649:LMD458651 LVV458649:LVZ458651 MFR458649:MFV458651 MPN458649:MPR458651 MZJ458649:MZN458651 NJF458649:NJJ458651 NTB458649:NTF458651 OCX458649:ODB458651 OMT458649:OMX458651 OWP458649:OWT458651 PGL458649:PGP458651 PQH458649:PQL458651 QAD458649:QAH458651 QJZ458649:QKD458651 QTV458649:QTZ458651 RDR458649:RDV458651 RNN458649:RNR458651 RXJ458649:RXN458651 SHF458649:SHJ458651 SRB458649:SRF458651 TAX458649:TBB458651 TKT458649:TKX458651 TUP458649:TUT458651 UEL458649:UEP458651 UOH458649:UOL458651 UYD458649:UYH458651 VHZ458649:VID458651 VRV458649:VRZ458651 WBR458649:WBV458651 WLN458649:WLR458651 WVJ458649:WVN458651 B524179:F524181 IX524185:JB524187 ST524185:SX524187 ACP524185:ACT524187 AML524185:AMP524187 AWH524185:AWL524187 BGD524185:BGH524187 BPZ524185:BQD524187 BZV524185:BZZ524187 CJR524185:CJV524187 CTN524185:CTR524187 DDJ524185:DDN524187 DNF524185:DNJ524187 DXB524185:DXF524187 EGX524185:EHB524187 EQT524185:EQX524187 FAP524185:FAT524187 FKL524185:FKP524187 FUH524185:FUL524187 GED524185:GEH524187 GNZ524185:GOD524187 GXV524185:GXZ524187 HHR524185:HHV524187 HRN524185:HRR524187 IBJ524185:IBN524187 ILF524185:ILJ524187 IVB524185:IVF524187 JEX524185:JFB524187 JOT524185:JOX524187 JYP524185:JYT524187 KIL524185:KIP524187 KSH524185:KSL524187 LCD524185:LCH524187 LLZ524185:LMD524187 LVV524185:LVZ524187 MFR524185:MFV524187 MPN524185:MPR524187 MZJ524185:MZN524187 NJF524185:NJJ524187 NTB524185:NTF524187 OCX524185:ODB524187 OMT524185:OMX524187 OWP524185:OWT524187 PGL524185:PGP524187 PQH524185:PQL524187 QAD524185:QAH524187 QJZ524185:QKD524187 QTV524185:QTZ524187 RDR524185:RDV524187 RNN524185:RNR524187 RXJ524185:RXN524187 SHF524185:SHJ524187 SRB524185:SRF524187 TAX524185:TBB524187 TKT524185:TKX524187 TUP524185:TUT524187 UEL524185:UEP524187 UOH524185:UOL524187 UYD524185:UYH524187 VHZ524185:VID524187 VRV524185:VRZ524187 WBR524185:WBV524187 WLN524185:WLR524187 WVJ524185:WVN524187 B589715:F589717 IX589721:JB589723 ST589721:SX589723 ACP589721:ACT589723 AML589721:AMP589723 AWH589721:AWL589723 BGD589721:BGH589723 BPZ589721:BQD589723 BZV589721:BZZ589723 CJR589721:CJV589723 CTN589721:CTR589723 DDJ589721:DDN589723 DNF589721:DNJ589723 DXB589721:DXF589723 EGX589721:EHB589723 EQT589721:EQX589723 FAP589721:FAT589723 FKL589721:FKP589723 FUH589721:FUL589723 GED589721:GEH589723 GNZ589721:GOD589723 GXV589721:GXZ589723 HHR589721:HHV589723 HRN589721:HRR589723 IBJ589721:IBN589723 ILF589721:ILJ589723 IVB589721:IVF589723 JEX589721:JFB589723 JOT589721:JOX589723 JYP589721:JYT589723 KIL589721:KIP589723 KSH589721:KSL589723 LCD589721:LCH589723 LLZ589721:LMD589723 LVV589721:LVZ589723 MFR589721:MFV589723 MPN589721:MPR589723 MZJ589721:MZN589723 NJF589721:NJJ589723 NTB589721:NTF589723 OCX589721:ODB589723 OMT589721:OMX589723 OWP589721:OWT589723 PGL589721:PGP589723 PQH589721:PQL589723 QAD589721:QAH589723 QJZ589721:QKD589723 QTV589721:QTZ589723 RDR589721:RDV589723 RNN589721:RNR589723 RXJ589721:RXN589723 SHF589721:SHJ589723 SRB589721:SRF589723 TAX589721:TBB589723 TKT589721:TKX589723 TUP589721:TUT589723 UEL589721:UEP589723 UOH589721:UOL589723 UYD589721:UYH589723 VHZ589721:VID589723 VRV589721:VRZ589723 WBR589721:WBV589723 WLN589721:WLR589723 WVJ589721:WVN589723 B655251:F655253 IX655257:JB655259 ST655257:SX655259 ACP655257:ACT655259 AML655257:AMP655259 AWH655257:AWL655259 BGD655257:BGH655259 BPZ655257:BQD655259 BZV655257:BZZ655259 CJR655257:CJV655259 CTN655257:CTR655259 DDJ655257:DDN655259 DNF655257:DNJ655259 DXB655257:DXF655259 EGX655257:EHB655259 EQT655257:EQX655259 FAP655257:FAT655259 FKL655257:FKP655259 FUH655257:FUL655259 GED655257:GEH655259 GNZ655257:GOD655259 GXV655257:GXZ655259 HHR655257:HHV655259 HRN655257:HRR655259 IBJ655257:IBN655259 ILF655257:ILJ655259 IVB655257:IVF655259 JEX655257:JFB655259 JOT655257:JOX655259 JYP655257:JYT655259 KIL655257:KIP655259 KSH655257:KSL655259 LCD655257:LCH655259 LLZ655257:LMD655259 LVV655257:LVZ655259 MFR655257:MFV655259 MPN655257:MPR655259 MZJ655257:MZN655259 NJF655257:NJJ655259 NTB655257:NTF655259 OCX655257:ODB655259 OMT655257:OMX655259 OWP655257:OWT655259 PGL655257:PGP655259 PQH655257:PQL655259 QAD655257:QAH655259 QJZ655257:QKD655259 QTV655257:QTZ655259 RDR655257:RDV655259 RNN655257:RNR655259 RXJ655257:RXN655259 SHF655257:SHJ655259 SRB655257:SRF655259 TAX655257:TBB655259 TKT655257:TKX655259 TUP655257:TUT655259 UEL655257:UEP655259 UOH655257:UOL655259 UYD655257:UYH655259 VHZ655257:VID655259 VRV655257:VRZ655259 WBR655257:WBV655259 WLN655257:WLR655259 WVJ655257:WVN655259 B720787:F720789 IX720793:JB720795 ST720793:SX720795 ACP720793:ACT720795 AML720793:AMP720795 AWH720793:AWL720795 BGD720793:BGH720795 BPZ720793:BQD720795 BZV720793:BZZ720795 CJR720793:CJV720795 CTN720793:CTR720795 DDJ720793:DDN720795 DNF720793:DNJ720795 DXB720793:DXF720795 EGX720793:EHB720795 EQT720793:EQX720795 FAP720793:FAT720795 FKL720793:FKP720795 FUH720793:FUL720795 GED720793:GEH720795 GNZ720793:GOD720795 GXV720793:GXZ720795 HHR720793:HHV720795 HRN720793:HRR720795 IBJ720793:IBN720795 ILF720793:ILJ720795 IVB720793:IVF720795 JEX720793:JFB720795 JOT720793:JOX720795 JYP720793:JYT720795 KIL720793:KIP720795 KSH720793:KSL720795 LCD720793:LCH720795 LLZ720793:LMD720795 LVV720793:LVZ720795 MFR720793:MFV720795 MPN720793:MPR720795 MZJ720793:MZN720795 NJF720793:NJJ720795 NTB720793:NTF720795 OCX720793:ODB720795 OMT720793:OMX720795 OWP720793:OWT720795 PGL720793:PGP720795 PQH720793:PQL720795 QAD720793:QAH720795 QJZ720793:QKD720795 QTV720793:QTZ720795 RDR720793:RDV720795 RNN720793:RNR720795 RXJ720793:RXN720795 SHF720793:SHJ720795 SRB720793:SRF720795 TAX720793:TBB720795 TKT720793:TKX720795 TUP720793:TUT720795 UEL720793:UEP720795 UOH720793:UOL720795 UYD720793:UYH720795 VHZ720793:VID720795 VRV720793:VRZ720795 WBR720793:WBV720795 WLN720793:WLR720795 WVJ720793:WVN720795 B786323:F786325 IX786329:JB786331 ST786329:SX786331 ACP786329:ACT786331 AML786329:AMP786331 AWH786329:AWL786331 BGD786329:BGH786331 BPZ786329:BQD786331 BZV786329:BZZ786331 CJR786329:CJV786331 CTN786329:CTR786331 DDJ786329:DDN786331 DNF786329:DNJ786331 DXB786329:DXF786331 EGX786329:EHB786331 EQT786329:EQX786331 FAP786329:FAT786331 FKL786329:FKP786331 FUH786329:FUL786331 GED786329:GEH786331 GNZ786329:GOD786331 GXV786329:GXZ786331 HHR786329:HHV786331 HRN786329:HRR786331 IBJ786329:IBN786331 ILF786329:ILJ786331 IVB786329:IVF786331 JEX786329:JFB786331 JOT786329:JOX786331 JYP786329:JYT786331 KIL786329:KIP786331 KSH786329:KSL786331 LCD786329:LCH786331 LLZ786329:LMD786331 LVV786329:LVZ786331 MFR786329:MFV786331 MPN786329:MPR786331 MZJ786329:MZN786331 NJF786329:NJJ786331 NTB786329:NTF786331 OCX786329:ODB786331 OMT786329:OMX786331 OWP786329:OWT786331 PGL786329:PGP786331 PQH786329:PQL786331 QAD786329:QAH786331 QJZ786329:QKD786331 QTV786329:QTZ786331 RDR786329:RDV786331 RNN786329:RNR786331 RXJ786329:RXN786331 SHF786329:SHJ786331 SRB786329:SRF786331 TAX786329:TBB786331 TKT786329:TKX786331 TUP786329:TUT786331 UEL786329:UEP786331 UOH786329:UOL786331 UYD786329:UYH786331 VHZ786329:VID786331 VRV786329:VRZ786331 WBR786329:WBV786331 WLN786329:WLR786331 WVJ786329:WVN786331 B851859:F851861 IX851865:JB851867 ST851865:SX851867 ACP851865:ACT851867 AML851865:AMP851867 AWH851865:AWL851867 BGD851865:BGH851867 BPZ851865:BQD851867 BZV851865:BZZ851867 CJR851865:CJV851867 CTN851865:CTR851867 DDJ851865:DDN851867 DNF851865:DNJ851867 DXB851865:DXF851867 EGX851865:EHB851867 EQT851865:EQX851867 FAP851865:FAT851867 FKL851865:FKP851867 FUH851865:FUL851867 GED851865:GEH851867 GNZ851865:GOD851867 GXV851865:GXZ851867 HHR851865:HHV851867 HRN851865:HRR851867 IBJ851865:IBN851867 ILF851865:ILJ851867 IVB851865:IVF851867 JEX851865:JFB851867 JOT851865:JOX851867 JYP851865:JYT851867 KIL851865:KIP851867 KSH851865:KSL851867 LCD851865:LCH851867 LLZ851865:LMD851867 LVV851865:LVZ851867 MFR851865:MFV851867 MPN851865:MPR851867 MZJ851865:MZN851867 NJF851865:NJJ851867 NTB851865:NTF851867 OCX851865:ODB851867 OMT851865:OMX851867 OWP851865:OWT851867 PGL851865:PGP851867 PQH851865:PQL851867 QAD851865:QAH851867 QJZ851865:QKD851867 QTV851865:QTZ851867 RDR851865:RDV851867 RNN851865:RNR851867 RXJ851865:RXN851867 SHF851865:SHJ851867 SRB851865:SRF851867 TAX851865:TBB851867 TKT851865:TKX851867 TUP851865:TUT851867 UEL851865:UEP851867 UOH851865:UOL851867 UYD851865:UYH851867 VHZ851865:VID851867 VRV851865:VRZ851867 WBR851865:WBV851867 WLN851865:WLR851867 WVJ851865:WVN851867 B917395:F917397 IX917401:JB917403 ST917401:SX917403 ACP917401:ACT917403 AML917401:AMP917403 AWH917401:AWL917403 BGD917401:BGH917403 BPZ917401:BQD917403 BZV917401:BZZ917403 CJR917401:CJV917403 CTN917401:CTR917403 DDJ917401:DDN917403 DNF917401:DNJ917403 DXB917401:DXF917403 EGX917401:EHB917403 EQT917401:EQX917403 FAP917401:FAT917403 FKL917401:FKP917403 FUH917401:FUL917403 GED917401:GEH917403 GNZ917401:GOD917403 GXV917401:GXZ917403 HHR917401:HHV917403 HRN917401:HRR917403 IBJ917401:IBN917403 ILF917401:ILJ917403 IVB917401:IVF917403 JEX917401:JFB917403 JOT917401:JOX917403 JYP917401:JYT917403 KIL917401:KIP917403 KSH917401:KSL917403 LCD917401:LCH917403 LLZ917401:LMD917403 LVV917401:LVZ917403 MFR917401:MFV917403 MPN917401:MPR917403 MZJ917401:MZN917403 NJF917401:NJJ917403 NTB917401:NTF917403 OCX917401:ODB917403 OMT917401:OMX917403 OWP917401:OWT917403 PGL917401:PGP917403 PQH917401:PQL917403 QAD917401:QAH917403 QJZ917401:QKD917403 QTV917401:QTZ917403 RDR917401:RDV917403 RNN917401:RNR917403 RXJ917401:RXN917403 SHF917401:SHJ917403 SRB917401:SRF917403 TAX917401:TBB917403 TKT917401:TKX917403 TUP917401:TUT917403 UEL917401:UEP917403 UOH917401:UOL917403 UYD917401:UYH917403 VHZ917401:VID917403 VRV917401:VRZ917403 WBR917401:WBV917403 WLN917401:WLR917403 WVJ917401:WVN917403 B982931:F982933 IX982937:JB982939 ST982937:SX982939 ACP982937:ACT982939 AML982937:AMP982939 AWH982937:AWL982939 BGD982937:BGH982939 BPZ982937:BQD982939 BZV982937:BZZ982939 CJR982937:CJV982939 CTN982937:CTR982939 DDJ982937:DDN982939 DNF982937:DNJ982939 DXB982937:DXF982939 EGX982937:EHB982939 EQT982937:EQX982939 FAP982937:FAT982939 FKL982937:FKP982939 FUH982937:FUL982939 GED982937:GEH982939 GNZ982937:GOD982939 GXV982937:GXZ982939 HHR982937:HHV982939 HRN982937:HRR982939 IBJ982937:IBN982939 ILF982937:ILJ982939 IVB982937:IVF982939 JEX982937:JFB982939 JOT982937:JOX982939 JYP982937:JYT982939 KIL982937:KIP982939 KSH982937:KSL982939 LCD982937:LCH982939 LLZ982937:LMD982939 LVV982937:LVZ982939 MFR982937:MFV982939 MPN982937:MPR982939 MZJ982937:MZN982939 NJF982937:NJJ982939 NTB982937:NTF982939 OCX982937:ODB982939 OMT982937:OMX982939 OWP982937:OWT982939 PGL982937:PGP982939 PQH982937:PQL982939 QAD982937:QAH982939 QJZ982937:QKD982939 QTV982937:QTZ982939 RDR982937:RDV982939 RNN982937:RNR982939 RXJ982937:RXN982939 SHF982937:SHJ982939 SRB982937:SRF982939 TAX982937:TBB982939 TKT982937:TKX982939 TUP982937:TUT982939 UEL982937:UEP982939 UOH982937:UOL982939 UYD982937:UYH982939 VHZ982937:VID982939 VRV982937:VRZ982939 WBR982937:WBV982939 WLN982937:WLR982939 WVJ982937:WVN982939 WVJ982972:WVN982983 J65408 JF65414 TB65414 ACX65414 AMT65414 AWP65414 BGL65414 BQH65414 CAD65414 CJZ65414 CTV65414 DDR65414 DNN65414 DXJ65414 EHF65414 ERB65414 FAX65414 FKT65414 FUP65414 GEL65414 GOH65414 GYD65414 HHZ65414 HRV65414 IBR65414 ILN65414 IVJ65414 JFF65414 JPB65414 JYX65414 KIT65414 KSP65414 LCL65414 LMH65414 LWD65414 MFZ65414 MPV65414 MZR65414 NJN65414 NTJ65414 ODF65414 ONB65414 OWX65414 PGT65414 PQP65414 QAL65414 QKH65414 QUD65414 RDZ65414 RNV65414 RXR65414 SHN65414 SRJ65414 TBF65414 TLB65414 TUX65414 UET65414 UOP65414 UYL65414 VIH65414 VSD65414 WBZ65414 WLV65414 WVR65414 J130944 JF130950 TB130950 ACX130950 AMT130950 AWP130950 BGL130950 BQH130950 CAD130950 CJZ130950 CTV130950 DDR130950 DNN130950 DXJ130950 EHF130950 ERB130950 FAX130950 FKT130950 FUP130950 GEL130950 GOH130950 GYD130950 HHZ130950 HRV130950 IBR130950 ILN130950 IVJ130950 JFF130950 JPB130950 JYX130950 KIT130950 KSP130950 LCL130950 LMH130950 LWD130950 MFZ130950 MPV130950 MZR130950 NJN130950 NTJ130950 ODF130950 ONB130950 OWX130950 PGT130950 PQP130950 QAL130950 QKH130950 QUD130950 RDZ130950 RNV130950 RXR130950 SHN130950 SRJ130950 TBF130950 TLB130950 TUX130950 UET130950 UOP130950 UYL130950 VIH130950 VSD130950 WBZ130950 WLV130950 WVR130950 J196480 JF196486 TB196486 ACX196486 AMT196486 AWP196486 BGL196486 BQH196486 CAD196486 CJZ196486 CTV196486 DDR196486 DNN196486 DXJ196486 EHF196486 ERB196486 FAX196486 FKT196486 FUP196486 GEL196486 GOH196486 GYD196486 HHZ196486 HRV196486 IBR196486 ILN196486 IVJ196486 JFF196486 JPB196486 JYX196486 KIT196486 KSP196486 LCL196486 LMH196486 LWD196486 MFZ196486 MPV196486 MZR196486 NJN196486 NTJ196486 ODF196486 ONB196486 OWX196486 PGT196486 PQP196486 QAL196486 QKH196486 QUD196486 RDZ196486 RNV196486 RXR196486 SHN196486 SRJ196486 TBF196486 TLB196486 TUX196486 UET196486 UOP196486 UYL196486 VIH196486 VSD196486 WBZ196486 WLV196486 WVR196486 J262016 JF262022 TB262022 ACX262022 AMT262022 AWP262022 BGL262022 BQH262022 CAD262022 CJZ262022 CTV262022 DDR262022 DNN262022 DXJ262022 EHF262022 ERB262022 FAX262022 FKT262022 FUP262022 GEL262022 GOH262022 GYD262022 HHZ262022 HRV262022 IBR262022 ILN262022 IVJ262022 JFF262022 JPB262022 JYX262022 KIT262022 KSP262022 LCL262022 LMH262022 LWD262022 MFZ262022 MPV262022 MZR262022 NJN262022 NTJ262022 ODF262022 ONB262022 OWX262022 PGT262022 PQP262022 QAL262022 QKH262022 QUD262022 RDZ262022 RNV262022 RXR262022 SHN262022 SRJ262022 TBF262022 TLB262022 TUX262022 UET262022 UOP262022 UYL262022 VIH262022 VSD262022 WBZ262022 WLV262022 WVR262022 J327552 JF327558 TB327558 ACX327558 AMT327558 AWP327558 BGL327558 BQH327558 CAD327558 CJZ327558 CTV327558 DDR327558 DNN327558 DXJ327558 EHF327558 ERB327558 FAX327558 FKT327558 FUP327558 GEL327558 GOH327558 GYD327558 HHZ327558 HRV327558 IBR327558 ILN327558 IVJ327558 JFF327558 JPB327558 JYX327558 KIT327558 KSP327558 LCL327558 LMH327558 LWD327558 MFZ327558 MPV327558 MZR327558 NJN327558 NTJ327558 ODF327558 ONB327558 OWX327558 PGT327558 PQP327558 QAL327558 QKH327558 QUD327558 RDZ327558 RNV327558 RXR327558 SHN327558 SRJ327558 TBF327558 TLB327558 TUX327558 UET327558 UOP327558 UYL327558 VIH327558 VSD327558 WBZ327558 WLV327558 WVR327558 J393088 JF393094 TB393094 ACX393094 AMT393094 AWP393094 BGL393094 BQH393094 CAD393094 CJZ393094 CTV393094 DDR393094 DNN393094 DXJ393094 EHF393094 ERB393094 FAX393094 FKT393094 FUP393094 GEL393094 GOH393094 GYD393094 HHZ393094 HRV393094 IBR393094 ILN393094 IVJ393094 JFF393094 JPB393094 JYX393094 KIT393094 KSP393094 LCL393094 LMH393094 LWD393094 MFZ393094 MPV393094 MZR393094 NJN393094 NTJ393094 ODF393094 ONB393094 OWX393094 PGT393094 PQP393094 QAL393094 QKH393094 QUD393094 RDZ393094 RNV393094 RXR393094 SHN393094 SRJ393094 TBF393094 TLB393094 TUX393094 UET393094 UOP393094 UYL393094 VIH393094 VSD393094 WBZ393094 WLV393094 WVR393094 J458624 JF458630 TB458630 ACX458630 AMT458630 AWP458630 BGL458630 BQH458630 CAD458630 CJZ458630 CTV458630 DDR458630 DNN458630 DXJ458630 EHF458630 ERB458630 FAX458630 FKT458630 FUP458630 GEL458630 GOH458630 GYD458630 HHZ458630 HRV458630 IBR458630 ILN458630 IVJ458630 JFF458630 JPB458630 JYX458630 KIT458630 KSP458630 LCL458630 LMH458630 LWD458630 MFZ458630 MPV458630 MZR458630 NJN458630 NTJ458630 ODF458630 ONB458630 OWX458630 PGT458630 PQP458630 QAL458630 QKH458630 QUD458630 RDZ458630 RNV458630 RXR458630 SHN458630 SRJ458630 TBF458630 TLB458630 TUX458630 UET458630 UOP458630 UYL458630 VIH458630 VSD458630 WBZ458630 WLV458630 WVR458630 J524160 JF524166 TB524166 ACX524166 AMT524166 AWP524166 BGL524166 BQH524166 CAD524166 CJZ524166 CTV524166 DDR524166 DNN524166 DXJ524166 EHF524166 ERB524166 FAX524166 FKT524166 FUP524166 GEL524166 GOH524166 GYD524166 HHZ524166 HRV524166 IBR524166 ILN524166 IVJ524166 JFF524166 JPB524166 JYX524166 KIT524166 KSP524166 LCL524166 LMH524166 LWD524166 MFZ524166 MPV524166 MZR524166 NJN524166 NTJ524166 ODF524166 ONB524166 OWX524166 PGT524166 PQP524166 QAL524166 QKH524166 QUD524166 RDZ524166 RNV524166 RXR524166 SHN524166 SRJ524166 TBF524166 TLB524166 TUX524166 UET524166 UOP524166 UYL524166 VIH524166 VSD524166 WBZ524166 WLV524166 WVR524166 J589696 JF589702 TB589702 ACX589702 AMT589702 AWP589702 BGL589702 BQH589702 CAD589702 CJZ589702 CTV589702 DDR589702 DNN589702 DXJ589702 EHF589702 ERB589702 FAX589702 FKT589702 FUP589702 GEL589702 GOH589702 GYD589702 HHZ589702 HRV589702 IBR589702 ILN589702 IVJ589702 JFF589702 JPB589702 JYX589702 KIT589702 KSP589702 LCL589702 LMH589702 LWD589702 MFZ589702 MPV589702 MZR589702 NJN589702 NTJ589702 ODF589702 ONB589702 OWX589702 PGT589702 PQP589702 QAL589702 QKH589702 QUD589702 RDZ589702 RNV589702 RXR589702 SHN589702 SRJ589702 TBF589702 TLB589702 TUX589702 UET589702 UOP589702 UYL589702 VIH589702 VSD589702 WBZ589702 WLV589702 WVR589702 J655232 JF655238 TB655238 ACX655238 AMT655238 AWP655238 BGL655238 BQH655238 CAD655238 CJZ655238 CTV655238 DDR655238 DNN655238 DXJ655238 EHF655238 ERB655238 FAX655238 FKT655238 FUP655238 GEL655238 GOH655238 GYD655238 HHZ655238 HRV655238 IBR655238 ILN655238 IVJ655238 JFF655238 JPB655238 JYX655238 KIT655238 KSP655238 LCL655238 LMH655238 LWD655238 MFZ655238 MPV655238 MZR655238 NJN655238 NTJ655238 ODF655238 ONB655238 OWX655238 PGT655238 PQP655238 QAL655238 QKH655238 QUD655238 RDZ655238 RNV655238 RXR655238 SHN655238 SRJ655238 TBF655238 TLB655238 TUX655238 UET655238 UOP655238 UYL655238 VIH655238 VSD655238 WBZ655238 WLV655238 WVR655238 J720768 JF720774 TB720774 ACX720774 AMT720774 AWP720774 BGL720774 BQH720774 CAD720774 CJZ720774 CTV720774 DDR720774 DNN720774 DXJ720774 EHF720774 ERB720774 FAX720774 FKT720774 FUP720774 GEL720774 GOH720774 GYD720774 HHZ720774 HRV720774 IBR720774 ILN720774 IVJ720774 JFF720774 JPB720774 JYX720774 KIT720774 KSP720774 LCL720774 LMH720774 LWD720774 MFZ720774 MPV720774 MZR720774 NJN720774 NTJ720774 ODF720774 ONB720774 OWX720774 PGT720774 PQP720774 QAL720774 QKH720774 QUD720774 RDZ720774 RNV720774 RXR720774 SHN720774 SRJ720774 TBF720774 TLB720774 TUX720774 UET720774 UOP720774 UYL720774 VIH720774 VSD720774 WBZ720774 WLV720774 WVR720774 J786304 JF786310 TB786310 ACX786310 AMT786310 AWP786310 BGL786310 BQH786310 CAD786310 CJZ786310 CTV786310 DDR786310 DNN786310 DXJ786310 EHF786310 ERB786310 FAX786310 FKT786310 FUP786310 GEL786310 GOH786310 GYD786310 HHZ786310 HRV786310 IBR786310 ILN786310 IVJ786310 JFF786310 JPB786310 JYX786310 KIT786310 KSP786310 LCL786310 LMH786310 LWD786310 MFZ786310 MPV786310 MZR786310 NJN786310 NTJ786310 ODF786310 ONB786310 OWX786310 PGT786310 PQP786310 QAL786310 QKH786310 QUD786310 RDZ786310 RNV786310 RXR786310 SHN786310 SRJ786310 TBF786310 TLB786310 TUX786310 UET786310 UOP786310 UYL786310 VIH786310 VSD786310 WBZ786310 WLV786310 WVR786310 J851840 JF851846 TB851846 ACX851846 AMT851846 AWP851846 BGL851846 BQH851846 CAD851846 CJZ851846 CTV851846 DDR851846 DNN851846 DXJ851846 EHF851846 ERB851846 FAX851846 FKT851846 FUP851846 GEL851846 GOH851846 GYD851846 HHZ851846 HRV851846 IBR851846 ILN851846 IVJ851846 JFF851846 JPB851846 JYX851846 KIT851846 KSP851846 LCL851846 LMH851846 LWD851846 MFZ851846 MPV851846 MZR851846 NJN851846 NTJ851846 ODF851846 ONB851846 OWX851846 PGT851846 PQP851846 QAL851846 QKH851846 QUD851846 RDZ851846 RNV851846 RXR851846 SHN851846 SRJ851846 TBF851846 TLB851846 TUX851846 UET851846 UOP851846 UYL851846 VIH851846 VSD851846 WBZ851846 WLV851846 WVR851846 J917376 JF917382 TB917382 ACX917382 AMT917382 AWP917382 BGL917382 BQH917382 CAD917382 CJZ917382 CTV917382 DDR917382 DNN917382 DXJ917382 EHF917382 ERB917382 FAX917382 FKT917382 FUP917382 GEL917382 GOH917382 GYD917382 HHZ917382 HRV917382 IBR917382 ILN917382 IVJ917382 JFF917382 JPB917382 JYX917382 KIT917382 KSP917382 LCL917382 LMH917382 LWD917382 MFZ917382 MPV917382 MZR917382 NJN917382 NTJ917382 ODF917382 ONB917382 OWX917382 PGT917382 PQP917382 QAL917382 QKH917382 QUD917382 RDZ917382 RNV917382 RXR917382 SHN917382 SRJ917382 TBF917382 TLB917382 TUX917382 UET917382 UOP917382 UYL917382 VIH917382 VSD917382 WBZ917382 WLV917382 WVR917382 J982912 JF982918 TB982918 ACX982918 AMT982918 AWP982918 BGL982918 BQH982918 CAD982918 CJZ982918 CTV982918 DDR982918 DNN982918 DXJ982918 EHF982918 ERB982918 FAX982918 FKT982918 FUP982918 GEL982918 GOH982918 GYD982918 HHZ982918 HRV982918 IBR982918 ILN982918 IVJ982918 JFF982918 JPB982918 JYX982918 KIT982918 KSP982918 LCL982918 LMH982918 LWD982918 MFZ982918 MPV982918 MZR982918 NJN982918 NTJ982918 ODF982918 ONB982918 OWX982918 PGT982918 PQP982918 QAL982918 QKH982918 QUD982918 RDZ982918 RNV982918 RXR982918 SHN982918 SRJ982918 TBF982918 TLB982918 TUX982918 UET982918 UOP982918 UYL982918 VIH982918 VSD982918 WBZ982918 WLV982918 WVR982918 B65462:F65473 IX65468:JB65479 ST65468:SX65479 ACP65468:ACT65479 AML65468:AMP65479 AWH65468:AWL65479 BGD65468:BGH65479 BPZ65468:BQD65479 BZV65468:BZZ65479 CJR65468:CJV65479 CTN65468:CTR65479 DDJ65468:DDN65479 DNF65468:DNJ65479 DXB65468:DXF65479 EGX65468:EHB65479 EQT65468:EQX65479 FAP65468:FAT65479 FKL65468:FKP65479 FUH65468:FUL65479 GED65468:GEH65479 GNZ65468:GOD65479 GXV65468:GXZ65479 HHR65468:HHV65479 HRN65468:HRR65479 IBJ65468:IBN65479 ILF65468:ILJ65479 IVB65468:IVF65479 JEX65468:JFB65479 JOT65468:JOX65479 JYP65468:JYT65479 KIL65468:KIP65479 KSH65468:KSL65479 LCD65468:LCH65479 LLZ65468:LMD65479 LVV65468:LVZ65479 MFR65468:MFV65479 MPN65468:MPR65479 MZJ65468:MZN65479 NJF65468:NJJ65479 NTB65468:NTF65479 OCX65468:ODB65479 OMT65468:OMX65479 OWP65468:OWT65479 PGL65468:PGP65479 PQH65468:PQL65479 QAD65468:QAH65479 QJZ65468:QKD65479 QTV65468:QTZ65479 RDR65468:RDV65479 RNN65468:RNR65479 RXJ65468:RXN65479 SHF65468:SHJ65479 SRB65468:SRF65479 TAX65468:TBB65479 TKT65468:TKX65479 TUP65468:TUT65479 UEL65468:UEP65479 UOH65468:UOL65479 UYD65468:UYH65479 VHZ65468:VID65479 VRV65468:VRZ65479 WBR65468:WBV65479 WLN65468:WLR65479 WVJ65468:WVN65479 B130998:F131009 IX131004:JB131015 ST131004:SX131015 ACP131004:ACT131015 AML131004:AMP131015 AWH131004:AWL131015 BGD131004:BGH131015 BPZ131004:BQD131015 BZV131004:BZZ131015 CJR131004:CJV131015 CTN131004:CTR131015 DDJ131004:DDN131015 DNF131004:DNJ131015 DXB131004:DXF131015 EGX131004:EHB131015 EQT131004:EQX131015 FAP131004:FAT131015 FKL131004:FKP131015 FUH131004:FUL131015 GED131004:GEH131015 GNZ131004:GOD131015 GXV131004:GXZ131015 HHR131004:HHV131015 HRN131004:HRR131015 IBJ131004:IBN131015 ILF131004:ILJ131015 IVB131004:IVF131015 JEX131004:JFB131015 JOT131004:JOX131015 JYP131004:JYT131015 KIL131004:KIP131015 KSH131004:KSL131015 LCD131004:LCH131015 LLZ131004:LMD131015 LVV131004:LVZ131015 MFR131004:MFV131015 MPN131004:MPR131015 MZJ131004:MZN131015 NJF131004:NJJ131015 NTB131004:NTF131015 OCX131004:ODB131015 OMT131004:OMX131015 OWP131004:OWT131015 PGL131004:PGP131015 PQH131004:PQL131015 QAD131004:QAH131015 QJZ131004:QKD131015 QTV131004:QTZ131015 RDR131004:RDV131015 RNN131004:RNR131015 RXJ131004:RXN131015 SHF131004:SHJ131015 SRB131004:SRF131015 TAX131004:TBB131015 TKT131004:TKX131015 TUP131004:TUT131015 UEL131004:UEP131015 UOH131004:UOL131015 UYD131004:UYH131015 VHZ131004:VID131015 VRV131004:VRZ131015 WBR131004:WBV131015 WLN131004:WLR131015 WVJ131004:WVN131015 B196534:F196545 IX196540:JB196551 ST196540:SX196551 ACP196540:ACT196551 AML196540:AMP196551 AWH196540:AWL196551 BGD196540:BGH196551 BPZ196540:BQD196551 BZV196540:BZZ196551 CJR196540:CJV196551 CTN196540:CTR196551 DDJ196540:DDN196551 DNF196540:DNJ196551 DXB196540:DXF196551 EGX196540:EHB196551 EQT196540:EQX196551 FAP196540:FAT196551 FKL196540:FKP196551 FUH196540:FUL196551 GED196540:GEH196551 GNZ196540:GOD196551 GXV196540:GXZ196551 HHR196540:HHV196551 HRN196540:HRR196551 IBJ196540:IBN196551 ILF196540:ILJ196551 IVB196540:IVF196551 JEX196540:JFB196551 JOT196540:JOX196551 JYP196540:JYT196551 KIL196540:KIP196551 KSH196540:KSL196551 LCD196540:LCH196551 LLZ196540:LMD196551 LVV196540:LVZ196551 MFR196540:MFV196551 MPN196540:MPR196551 MZJ196540:MZN196551 NJF196540:NJJ196551 NTB196540:NTF196551 OCX196540:ODB196551 OMT196540:OMX196551 OWP196540:OWT196551 PGL196540:PGP196551 PQH196540:PQL196551 QAD196540:QAH196551 QJZ196540:QKD196551 QTV196540:QTZ196551 RDR196540:RDV196551 RNN196540:RNR196551 RXJ196540:RXN196551 SHF196540:SHJ196551 SRB196540:SRF196551 TAX196540:TBB196551 TKT196540:TKX196551 TUP196540:TUT196551 UEL196540:UEP196551 UOH196540:UOL196551 UYD196540:UYH196551 VHZ196540:VID196551 VRV196540:VRZ196551 WBR196540:WBV196551 WLN196540:WLR196551 WVJ196540:WVN196551 B262070:F262081 IX262076:JB262087 ST262076:SX262087 ACP262076:ACT262087 AML262076:AMP262087 AWH262076:AWL262087 BGD262076:BGH262087 BPZ262076:BQD262087 BZV262076:BZZ262087 CJR262076:CJV262087 CTN262076:CTR262087 DDJ262076:DDN262087 DNF262076:DNJ262087 DXB262076:DXF262087 EGX262076:EHB262087 EQT262076:EQX262087 FAP262076:FAT262087 FKL262076:FKP262087 FUH262076:FUL262087 GED262076:GEH262087 GNZ262076:GOD262087 GXV262076:GXZ262087 HHR262076:HHV262087 HRN262076:HRR262087 IBJ262076:IBN262087 ILF262076:ILJ262087 IVB262076:IVF262087 JEX262076:JFB262087 JOT262076:JOX262087 JYP262076:JYT262087 KIL262076:KIP262087 KSH262076:KSL262087 LCD262076:LCH262087 LLZ262076:LMD262087 LVV262076:LVZ262087 MFR262076:MFV262087 MPN262076:MPR262087 MZJ262076:MZN262087 NJF262076:NJJ262087 NTB262076:NTF262087 OCX262076:ODB262087 OMT262076:OMX262087 OWP262076:OWT262087 PGL262076:PGP262087 PQH262076:PQL262087 QAD262076:QAH262087 QJZ262076:QKD262087 QTV262076:QTZ262087 RDR262076:RDV262087 RNN262076:RNR262087 RXJ262076:RXN262087 SHF262076:SHJ262087 SRB262076:SRF262087 TAX262076:TBB262087 TKT262076:TKX262087 TUP262076:TUT262087 UEL262076:UEP262087 UOH262076:UOL262087 UYD262076:UYH262087 VHZ262076:VID262087 VRV262076:VRZ262087 WBR262076:WBV262087 WLN262076:WLR262087 WVJ262076:WVN262087 B327606:F327617 IX327612:JB327623 ST327612:SX327623 ACP327612:ACT327623 AML327612:AMP327623 AWH327612:AWL327623 BGD327612:BGH327623 BPZ327612:BQD327623 BZV327612:BZZ327623 CJR327612:CJV327623 CTN327612:CTR327623 DDJ327612:DDN327623 DNF327612:DNJ327623 DXB327612:DXF327623 EGX327612:EHB327623 EQT327612:EQX327623 FAP327612:FAT327623 FKL327612:FKP327623 FUH327612:FUL327623 GED327612:GEH327623 GNZ327612:GOD327623 GXV327612:GXZ327623 HHR327612:HHV327623 HRN327612:HRR327623 IBJ327612:IBN327623 ILF327612:ILJ327623 IVB327612:IVF327623 JEX327612:JFB327623 JOT327612:JOX327623 JYP327612:JYT327623 KIL327612:KIP327623 KSH327612:KSL327623 LCD327612:LCH327623 LLZ327612:LMD327623 LVV327612:LVZ327623 MFR327612:MFV327623 MPN327612:MPR327623 MZJ327612:MZN327623 NJF327612:NJJ327623 NTB327612:NTF327623 OCX327612:ODB327623 OMT327612:OMX327623 OWP327612:OWT327623 PGL327612:PGP327623 PQH327612:PQL327623 QAD327612:QAH327623 QJZ327612:QKD327623 QTV327612:QTZ327623 RDR327612:RDV327623 RNN327612:RNR327623 RXJ327612:RXN327623 SHF327612:SHJ327623 SRB327612:SRF327623 TAX327612:TBB327623 TKT327612:TKX327623 TUP327612:TUT327623 UEL327612:UEP327623 UOH327612:UOL327623 UYD327612:UYH327623 VHZ327612:VID327623 VRV327612:VRZ327623 WBR327612:WBV327623 WLN327612:WLR327623 WVJ327612:WVN327623 B393142:F393153 IX393148:JB393159 ST393148:SX393159 ACP393148:ACT393159 AML393148:AMP393159 AWH393148:AWL393159 BGD393148:BGH393159 BPZ393148:BQD393159 BZV393148:BZZ393159 CJR393148:CJV393159 CTN393148:CTR393159 DDJ393148:DDN393159 DNF393148:DNJ393159 DXB393148:DXF393159 EGX393148:EHB393159 EQT393148:EQX393159 FAP393148:FAT393159 FKL393148:FKP393159 FUH393148:FUL393159 GED393148:GEH393159 GNZ393148:GOD393159 GXV393148:GXZ393159 HHR393148:HHV393159 HRN393148:HRR393159 IBJ393148:IBN393159 ILF393148:ILJ393159 IVB393148:IVF393159 JEX393148:JFB393159 JOT393148:JOX393159 JYP393148:JYT393159 KIL393148:KIP393159 KSH393148:KSL393159 LCD393148:LCH393159 LLZ393148:LMD393159 LVV393148:LVZ393159 MFR393148:MFV393159 MPN393148:MPR393159 MZJ393148:MZN393159 NJF393148:NJJ393159 NTB393148:NTF393159 OCX393148:ODB393159 OMT393148:OMX393159 OWP393148:OWT393159 PGL393148:PGP393159 PQH393148:PQL393159 QAD393148:QAH393159 QJZ393148:QKD393159 QTV393148:QTZ393159 RDR393148:RDV393159 RNN393148:RNR393159 RXJ393148:RXN393159 SHF393148:SHJ393159 SRB393148:SRF393159 TAX393148:TBB393159 TKT393148:TKX393159 TUP393148:TUT393159 UEL393148:UEP393159 UOH393148:UOL393159 UYD393148:UYH393159 VHZ393148:VID393159 VRV393148:VRZ393159 WBR393148:WBV393159 WLN393148:WLR393159 WVJ393148:WVN393159 B458678:F458689 IX458684:JB458695 ST458684:SX458695 ACP458684:ACT458695 AML458684:AMP458695 AWH458684:AWL458695 BGD458684:BGH458695 BPZ458684:BQD458695 BZV458684:BZZ458695 CJR458684:CJV458695 CTN458684:CTR458695 DDJ458684:DDN458695 DNF458684:DNJ458695 DXB458684:DXF458695 EGX458684:EHB458695 EQT458684:EQX458695 FAP458684:FAT458695 FKL458684:FKP458695 FUH458684:FUL458695 GED458684:GEH458695 GNZ458684:GOD458695 GXV458684:GXZ458695 HHR458684:HHV458695 HRN458684:HRR458695 IBJ458684:IBN458695 ILF458684:ILJ458695 IVB458684:IVF458695 JEX458684:JFB458695 JOT458684:JOX458695 JYP458684:JYT458695 KIL458684:KIP458695 KSH458684:KSL458695 LCD458684:LCH458695 LLZ458684:LMD458695 LVV458684:LVZ458695 MFR458684:MFV458695 MPN458684:MPR458695 MZJ458684:MZN458695 NJF458684:NJJ458695 NTB458684:NTF458695 OCX458684:ODB458695 OMT458684:OMX458695 OWP458684:OWT458695 PGL458684:PGP458695 PQH458684:PQL458695 QAD458684:QAH458695 QJZ458684:QKD458695 QTV458684:QTZ458695 RDR458684:RDV458695 RNN458684:RNR458695 RXJ458684:RXN458695 SHF458684:SHJ458695 SRB458684:SRF458695 TAX458684:TBB458695 TKT458684:TKX458695 TUP458684:TUT458695 UEL458684:UEP458695 UOH458684:UOL458695 UYD458684:UYH458695 VHZ458684:VID458695 VRV458684:VRZ458695 WBR458684:WBV458695 WLN458684:WLR458695 WVJ458684:WVN458695 B524214:F524225 IX524220:JB524231 ST524220:SX524231 ACP524220:ACT524231 AML524220:AMP524231 AWH524220:AWL524231 BGD524220:BGH524231 BPZ524220:BQD524231 BZV524220:BZZ524231 CJR524220:CJV524231 CTN524220:CTR524231 DDJ524220:DDN524231 DNF524220:DNJ524231 DXB524220:DXF524231 EGX524220:EHB524231 EQT524220:EQX524231 FAP524220:FAT524231 FKL524220:FKP524231 FUH524220:FUL524231 GED524220:GEH524231 GNZ524220:GOD524231 GXV524220:GXZ524231 HHR524220:HHV524231 HRN524220:HRR524231 IBJ524220:IBN524231 ILF524220:ILJ524231 IVB524220:IVF524231 JEX524220:JFB524231 JOT524220:JOX524231 JYP524220:JYT524231 KIL524220:KIP524231 KSH524220:KSL524231 LCD524220:LCH524231 LLZ524220:LMD524231 LVV524220:LVZ524231 MFR524220:MFV524231 MPN524220:MPR524231 MZJ524220:MZN524231 NJF524220:NJJ524231 NTB524220:NTF524231 OCX524220:ODB524231 OMT524220:OMX524231 OWP524220:OWT524231 PGL524220:PGP524231 PQH524220:PQL524231 QAD524220:QAH524231 QJZ524220:QKD524231 QTV524220:QTZ524231 RDR524220:RDV524231 RNN524220:RNR524231 RXJ524220:RXN524231 SHF524220:SHJ524231 SRB524220:SRF524231 TAX524220:TBB524231 TKT524220:TKX524231 TUP524220:TUT524231 UEL524220:UEP524231 UOH524220:UOL524231 UYD524220:UYH524231 VHZ524220:VID524231 VRV524220:VRZ524231 WBR524220:WBV524231 WLN524220:WLR524231 WVJ524220:WVN524231 B589750:F589761 IX589756:JB589767 ST589756:SX589767 ACP589756:ACT589767 AML589756:AMP589767 AWH589756:AWL589767 BGD589756:BGH589767 BPZ589756:BQD589767 BZV589756:BZZ589767 CJR589756:CJV589767 CTN589756:CTR589767 DDJ589756:DDN589767 DNF589756:DNJ589767 DXB589756:DXF589767 EGX589756:EHB589767 EQT589756:EQX589767 FAP589756:FAT589767 FKL589756:FKP589767 FUH589756:FUL589767 GED589756:GEH589767 GNZ589756:GOD589767 GXV589756:GXZ589767 HHR589756:HHV589767 HRN589756:HRR589767 IBJ589756:IBN589767 ILF589756:ILJ589767 IVB589756:IVF589767 JEX589756:JFB589767 JOT589756:JOX589767 JYP589756:JYT589767 KIL589756:KIP589767 KSH589756:KSL589767 LCD589756:LCH589767 LLZ589756:LMD589767 LVV589756:LVZ589767 MFR589756:MFV589767 MPN589756:MPR589767 MZJ589756:MZN589767 NJF589756:NJJ589767 NTB589756:NTF589767 OCX589756:ODB589767 OMT589756:OMX589767 OWP589756:OWT589767 PGL589756:PGP589767 PQH589756:PQL589767 QAD589756:QAH589767 QJZ589756:QKD589767 QTV589756:QTZ589767 RDR589756:RDV589767 RNN589756:RNR589767 RXJ589756:RXN589767 SHF589756:SHJ589767 SRB589756:SRF589767 TAX589756:TBB589767 TKT589756:TKX589767 TUP589756:TUT589767 UEL589756:UEP589767 UOH589756:UOL589767 UYD589756:UYH589767 VHZ589756:VID589767 VRV589756:VRZ589767 WBR589756:WBV589767 WLN589756:WLR589767 WVJ589756:WVN589767 B655286:F655297 IX655292:JB655303 ST655292:SX655303 ACP655292:ACT655303 AML655292:AMP655303 AWH655292:AWL655303 BGD655292:BGH655303 BPZ655292:BQD655303 BZV655292:BZZ655303 CJR655292:CJV655303 CTN655292:CTR655303 DDJ655292:DDN655303 DNF655292:DNJ655303 DXB655292:DXF655303 EGX655292:EHB655303 EQT655292:EQX655303 FAP655292:FAT655303 FKL655292:FKP655303 FUH655292:FUL655303 GED655292:GEH655303 GNZ655292:GOD655303 GXV655292:GXZ655303 HHR655292:HHV655303 HRN655292:HRR655303 IBJ655292:IBN655303 ILF655292:ILJ655303 IVB655292:IVF655303 JEX655292:JFB655303 JOT655292:JOX655303 JYP655292:JYT655303 KIL655292:KIP655303 KSH655292:KSL655303 LCD655292:LCH655303 LLZ655292:LMD655303 LVV655292:LVZ655303 MFR655292:MFV655303 MPN655292:MPR655303 MZJ655292:MZN655303 NJF655292:NJJ655303 NTB655292:NTF655303 OCX655292:ODB655303 OMT655292:OMX655303 OWP655292:OWT655303 PGL655292:PGP655303 PQH655292:PQL655303 QAD655292:QAH655303 QJZ655292:QKD655303 QTV655292:QTZ655303 RDR655292:RDV655303 RNN655292:RNR655303 RXJ655292:RXN655303 SHF655292:SHJ655303 SRB655292:SRF655303 TAX655292:TBB655303 TKT655292:TKX655303 TUP655292:TUT655303 UEL655292:UEP655303 UOH655292:UOL655303 UYD655292:UYH655303 VHZ655292:VID655303 VRV655292:VRZ655303 WBR655292:WBV655303 WLN655292:WLR655303 WVJ655292:WVN655303 B720822:F720833 IX720828:JB720839 ST720828:SX720839 ACP720828:ACT720839 AML720828:AMP720839 AWH720828:AWL720839 BGD720828:BGH720839 BPZ720828:BQD720839 BZV720828:BZZ720839 CJR720828:CJV720839 CTN720828:CTR720839 DDJ720828:DDN720839 DNF720828:DNJ720839 DXB720828:DXF720839 EGX720828:EHB720839 EQT720828:EQX720839 FAP720828:FAT720839 FKL720828:FKP720839 FUH720828:FUL720839 GED720828:GEH720839 GNZ720828:GOD720839 GXV720828:GXZ720839 HHR720828:HHV720839 HRN720828:HRR720839 IBJ720828:IBN720839 ILF720828:ILJ720839 IVB720828:IVF720839 JEX720828:JFB720839 JOT720828:JOX720839 JYP720828:JYT720839 KIL720828:KIP720839 KSH720828:KSL720839 LCD720828:LCH720839 LLZ720828:LMD720839 LVV720828:LVZ720839 MFR720828:MFV720839 MPN720828:MPR720839 MZJ720828:MZN720839 NJF720828:NJJ720839 NTB720828:NTF720839 OCX720828:ODB720839 OMT720828:OMX720839 OWP720828:OWT720839 PGL720828:PGP720839 PQH720828:PQL720839 QAD720828:QAH720839 QJZ720828:QKD720839 QTV720828:QTZ720839 RDR720828:RDV720839 RNN720828:RNR720839 RXJ720828:RXN720839 SHF720828:SHJ720839 SRB720828:SRF720839 TAX720828:TBB720839 TKT720828:TKX720839 TUP720828:TUT720839 UEL720828:UEP720839 UOH720828:UOL720839 UYD720828:UYH720839 VHZ720828:VID720839 VRV720828:VRZ720839 WBR720828:WBV720839 WLN720828:WLR720839 WVJ720828:WVN720839 B786358:F786369 IX786364:JB786375 ST786364:SX786375 ACP786364:ACT786375 AML786364:AMP786375 AWH786364:AWL786375 BGD786364:BGH786375 BPZ786364:BQD786375 BZV786364:BZZ786375 CJR786364:CJV786375 CTN786364:CTR786375 DDJ786364:DDN786375 DNF786364:DNJ786375 DXB786364:DXF786375 EGX786364:EHB786375 EQT786364:EQX786375 FAP786364:FAT786375 FKL786364:FKP786375 FUH786364:FUL786375 GED786364:GEH786375 GNZ786364:GOD786375 GXV786364:GXZ786375 HHR786364:HHV786375 HRN786364:HRR786375 IBJ786364:IBN786375 ILF786364:ILJ786375 IVB786364:IVF786375 JEX786364:JFB786375 JOT786364:JOX786375 JYP786364:JYT786375 KIL786364:KIP786375 KSH786364:KSL786375 LCD786364:LCH786375 LLZ786364:LMD786375 LVV786364:LVZ786375 MFR786364:MFV786375 MPN786364:MPR786375 MZJ786364:MZN786375 NJF786364:NJJ786375 NTB786364:NTF786375 OCX786364:ODB786375 OMT786364:OMX786375 OWP786364:OWT786375 PGL786364:PGP786375 PQH786364:PQL786375 QAD786364:QAH786375 QJZ786364:QKD786375 QTV786364:QTZ786375 RDR786364:RDV786375 RNN786364:RNR786375 RXJ786364:RXN786375 SHF786364:SHJ786375 SRB786364:SRF786375 TAX786364:TBB786375 TKT786364:TKX786375 TUP786364:TUT786375 UEL786364:UEP786375 UOH786364:UOL786375 UYD786364:UYH786375 VHZ786364:VID786375 VRV786364:VRZ786375 WBR786364:WBV786375 WLN786364:WLR786375 WVJ786364:WVN786375 B851894:F851905 IX851900:JB851911 ST851900:SX851911 ACP851900:ACT851911 AML851900:AMP851911 AWH851900:AWL851911 BGD851900:BGH851911 BPZ851900:BQD851911 BZV851900:BZZ851911 CJR851900:CJV851911 CTN851900:CTR851911 DDJ851900:DDN851911 DNF851900:DNJ851911 DXB851900:DXF851911 EGX851900:EHB851911 EQT851900:EQX851911 FAP851900:FAT851911 FKL851900:FKP851911 FUH851900:FUL851911 GED851900:GEH851911 GNZ851900:GOD851911 GXV851900:GXZ851911 HHR851900:HHV851911 HRN851900:HRR851911 IBJ851900:IBN851911 ILF851900:ILJ851911 IVB851900:IVF851911 JEX851900:JFB851911 JOT851900:JOX851911 JYP851900:JYT851911 KIL851900:KIP851911 KSH851900:KSL851911 LCD851900:LCH851911 LLZ851900:LMD851911 LVV851900:LVZ851911 MFR851900:MFV851911 MPN851900:MPR851911 MZJ851900:MZN851911 NJF851900:NJJ851911 NTB851900:NTF851911 OCX851900:ODB851911 OMT851900:OMX851911 OWP851900:OWT851911 PGL851900:PGP851911 PQH851900:PQL851911 QAD851900:QAH851911 QJZ851900:QKD851911 QTV851900:QTZ851911 RDR851900:RDV851911 RNN851900:RNR851911 RXJ851900:RXN851911 SHF851900:SHJ851911 SRB851900:SRF851911 TAX851900:TBB851911 TKT851900:TKX851911 TUP851900:TUT851911 UEL851900:UEP851911 UOH851900:UOL851911 UYD851900:UYH851911 VHZ851900:VID851911 VRV851900:VRZ851911 WBR851900:WBV851911 WLN851900:WLR851911 WVJ851900:WVN851911 B917430:F917441 IX917436:JB917447 ST917436:SX917447 ACP917436:ACT917447 AML917436:AMP917447 AWH917436:AWL917447 BGD917436:BGH917447 BPZ917436:BQD917447 BZV917436:BZZ917447 CJR917436:CJV917447 CTN917436:CTR917447 DDJ917436:DDN917447 DNF917436:DNJ917447 DXB917436:DXF917447 EGX917436:EHB917447 EQT917436:EQX917447 FAP917436:FAT917447 FKL917436:FKP917447 FUH917436:FUL917447 GED917436:GEH917447 GNZ917436:GOD917447 GXV917436:GXZ917447 HHR917436:HHV917447 HRN917436:HRR917447 IBJ917436:IBN917447 ILF917436:ILJ917447 IVB917436:IVF917447 JEX917436:JFB917447 JOT917436:JOX917447 JYP917436:JYT917447 KIL917436:KIP917447 KSH917436:KSL917447 LCD917436:LCH917447 LLZ917436:LMD917447 LVV917436:LVZ917447 MFR917436:MFV917447 MPN917436:MPR917447 MZJ917436:MZN917447 NJF917436:NJJ917447 NTB917436:NTF917447 OCX917436:ODB917447 OMT917436:OMX917447 OWP917436:OWT917447 PGL917436:PGP917447 PQH917436:PQL917447 QAD917436:QAH917447 QJZ917436:QKD917447 QTV917436:QTZ917447 RDR917436:RDV917447 RNN917436:RNR917447 RXJ917436:RXN917447 SHF917436:SHJ917447 SRB917436:SRF917447 TAX917436:TBB917447 TKT917436:TKX917447 TUP917436:TUT917447 UEL917436:UEP917447 UOH917436:UOL917447 UYD917436:UYH917447 VHZ917436:VID917447 VRV917436:VRZ917447 WBR917436:WBV917447 WLN917436:WLR917447 WVJ917436:WVN917447 B982966:F982977 IX982972:JB982983 ST982972:SX982983 ACP982972:ACT982983 AML982972:AMP982983 AWH982972:AWL982983 BGD982972:BGH982983 BPZ982972:BQD982983 BZV982972:BZZ982983 CJR982972:CJV982983 CTN982972:CTR982983 DDJ982972:DDN982983 DNF982972:DNJ982983 DXB982972:DXF982983 EGX982972:EHB982983 EQT982972:EQX982983 FAP982972:FAT982983 FKL982972:FKP982983 FUH982972:FUL982983 GED982972:GEH982983 GNZ982972:GOD982983 GXV982972:GXZ982983 HHR982972:HHV982983 HRN982972:HRR982983 IBJ982972:IBN982983 ILF982972:ILJ982983 IVB982972:IVF982983 JEX982972:JFB982983 JOT982972:JOX982983 JYP982972:JYT982983 KIL982972:KIP982983 KSH982972:KSL982983 LCD982972:LCH982983 LLZ982972:LMD982983 LVV982972:LVZ982983 MFR982972:MFV982983 MPN982972:MPR982983 MZJ982972:MZN982983 NJF982972:NJJ982983 NTB982972:NTF982983 OCX982972:ODB982983 OMT982972:OMX982983 OWP982972:OWT982983 PGL982972:PGP982983 PQH982972:PQL982983 QAD982972:QAH982983 QJZ982972:QKD982983 QTV982972:QTZ982983 RDR982972:RDV982983 RNN982972:RNR982983 RXJ982972:RXN982983 SHF982972:SHJ982983 SRB982972:SRF982983 TAX982972:TBB982983 TKT982972:TKX982983 TUP982972:TUT982983 UEL982972:UEP982983 UOH982972:UOL982983 UYD982972:UYH982983 VHZ982972:VID982983 VRV982972:VRZ982983 WBR982972:WBV982983 B27:F28 B29:D31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AN321"/>
  <sheetViews>
    <sheetView showGridLines="0" showZeros="0" view="pageBreakPreview" zoomScaleNormal="64" zoomScaleSheetLayoutView="100" workbookViewId="0">
      <selection activeCell="G13" sqref="G13:Q13"/>
    </sheetView>
  </sheetViews>
  <sheetFormatPr defaultColWidth="4.125" defaultRowHeight="18" customHeight="1" x14ac:dyDescent="0.15"/>
  <cols>
    <col min="1" max="1" width="1.875" style="1" customWidth="1"/>
    <col min="2" max="2" width="4.625" style="1" customWidth="1"/>
    <col min="3" max="3" width="7.625" style="1" customWidth="1"/>
    <col min="4" max="4" width="4.875" style="1" customWidth="1"/>
    <col min="5" max="5" width="2.875" style="20" customWidth="1"/>
    <col min="6" max="7" width="5" style="1" customWidth="1"/>
    <col min="8" max="8" width="2.875" style="20" customWidth="1"/>
    <col min="9" max="10" width="5" style="1" customWidth="1"/>
    <col min="11" max="11" width="7.375" style="1" customWidth="1"/>
    <col min="12" max="12" width="5" style="1" customWidth="1"/>
    <col min="13" max="13" width="2.875" style="20" customWidth="1"/>
    <col min="14" max="14" width="5" style="1" customWidth="1"/>
    <col min="15" max="15" width="5" style="20" customWidth="1"/>
    <col min="16" max="16" width="2.875" style="20" customWidth="1"/>
    <col min="17" max="17" width="5" style="1" customWidth="1"/>
    <col min="18" max="18" width="7.375" style="1" customWidth="1"/>
    <col min="19" max="19" width="12.25" style="1" customWidth="1"/>
    <col min="20" max="20" width="2.625" style="1" customWidth="1"/>
    <col min="21" max="21" width="5.875" style="1" customWidth="1"/>
    <col min="22" max="127" width="4.625" style="1" customWidth="1"/>
    <col min="128" max="260" width="8.625" style="1" customWidth="1"/>
    <col min="261" max="16384" width="4.125" style="1"/>
  </cols>
  <sheetData>
    <row r="1" spans="1:21" ht="18" customHeight="1" x14ac:dyDescent="0.15">
      <c r="A1" s="156"/>
      <c r="B1" s="156"/>
      <c r="C1" s="156"/>
      <c r="D1" s="156"/>
      <c r="E1" s="156"/>
      <c r="F1" s="156"/>
      <c r="G1" s="156"/>
      <c r="H1" s="156"/>
      <c r="I1" s="156"/>
      <c r="J1" s="156"/>
      <c r="K1" s="156"/>
      <c r="L1" s="156"/>
      <c r="M1" s="156"/>
      <c r="N1" s="156"/>
      <c r="O1" s="156"/>
      <c r="P1" s="156"/>
      <c r="Q1" s="156"/>
      <c r="R1" s="156"/>
      <c r="S1" s="156"/>
      <c r="T1" s="156"/>
    </row>
    <row r="2" spans="1:21" s="2" customFormat="1" ht="24" customHeight="1" x14ac:dyDescent="0.15">
      <c r="A2" s="128"/>
      <c r="B2" s="122"/>
      <c r="C2" s="122"/>
      <c r="D2" s="157"/>
      <c r="E2" s="157"/>
      <c r="F2" s="122"/>
      <c r="G2" s="122"/>
      <c r="H2" s="122"/>
      <c r="I2" s="122"/>
      <c r="J2" s="122"/>
      <c r="K2" s="122"/>
      <c r="L2" s="122"/>
      <c r="M2" s="122"/>
      <c r="N2" s="122"/>
      <c r="O2" s="122"/>
      <c r="P2" s="122"/>
      <c r="Q2" s="122"/>
      <c r="R2" s="555" t="s">
        <v>530</v>
      </c>
      <c r="S2" s="556"/>
      <c r="T2" s="122"/>
    </row>
    <row r="3" spans="1:21" s="2" customFormat="1" ht="42.75" customHeight="1" x14ac:dyDescent="0.15">
      <c r="A3" s="158"/>
      <c r="B3" s="122"/>
      <c r="C3" s="122"/>
      <c r="D3" s="157"/>
      <c r="E3" s="157"/>
      <c r="F3" s="159"/>
      <c r="G3" s="122"/>
      <c r="H3" s="122"/>
      <c r="I3" s="122"/>
      <c r="J3" s="122"/>
      <c r="K3" s="122"/>
      <c r="L3" s="122"/>
      <c r="M3" s="122"/>
      <c r="N3" s="122"/>
      <c r="O3" s="122"/>
      <c r="P3" s="122"/>
      <c r="Q3" s="122"/>
      <c r="R3" s="122"/>
      <c r="S3" s="122"/>
      <c r="T3" s="122"/>
    </row>
    <row r="4" spans="1:21" s="2" customFormat="1" ht="76.5" customHeight="1" x14ac:dyDescent="0.15">
      <c r="A4" s="122"/>
      <c r="B4" s="525" t="s">
        <v>521</v>
      </c>
      <c r="C4" s="526"/>
      <c r="D4" s="526"/>
      <c r="E4" s="526"/>
      <c r="F4" s="526"/>
      <c r="G4" s="526"/>
      <c r="H4" s="526"/>
      <c r="I4" s="526"/>
      <c r="J4" s="526"/>
      <c r="K4" s="526"/>
      <c r="L4" s="526"/>
      <c r="M4" s="526"/>
      <c r="N4" s="526"/>
      <c r="O4" s="526"/>
      <c r="P4" s="526"/>
      <c r="Q4" s="526"/>
      <c r="R4" s="526"/>
      <c r="S4" s="526"/>
      <c r="T4" s="122"/>
    </row>
    <row r="5" spans="1:21" s="2" customFormat="1" ht="21.75" customHeight="1" x14ac:dyDescent="0.15">
      <c r="A5" s="122"/>
      <c r="B5" s="160"/>
      <c r="C5" s="160"/>
      <c r="D5" s="160"/>
      <c r="E5" s="160"/>
      <c r="F5" s="160"/>
      <c r="G5" s="161"/>
      <c r="H5" s="161"/>
      <c r="I5" s="161"/>
      <c r="J5" s="161"/>
      <c r="K5" s="161"/>
      <c r="L5" s="161"/>
      <c r="M5" s="161"/>
      <c r="N5" s="161"/>
      <c r="O5" s="161"/>
      <c r="P5" s="161"/>
      <c r="Q5" s="161"/>
      <c r="R5" s="161"/>
      <c r="S5" s="161"/>
      <c r="T5" s="122"/>
    </row>
    <row r="6" spans="1:21" s="2" customFormat="1" ht="21.75" customHeight="1" x14ac:dyDescent="0.15">
      <c r="A6" s="122"/>
      <c r="B6" s="122"/>
      <c r="C6" s="122"/>
      <c r="D6" s="554" t="s">
        <v>510</v>
      </c>
      <c r="E6" s="554"/>
      <c r="F6" s="554"/>
      <c r="G6" s="564"/>
      <c r="H6" s="565"/>
      <c r="I6" s="565"/>
      <c r="J6" s="565"/>
      <c r="K6" s="565"/>
      <c r="L6" s="565"/>
      <c r="M6" s="565"/>
      <c r="N6" s="565"/>
      <c r="O6" s="440"/>
      <c r="P6" s="440"/>
      <c r="Q6" s="441"/>
      <c r="R6" s="122"/>
      <c r="S6" s="122"/>
      <c r="T6" s="122"/>
    </row>
    <row r="7" spans="1:21" s="2" customFormat="1" ht="30.75" customHeight="1" x14ac:dyDescent="0.15">
      <c r="A7" s="122"/>
      <c r="B7" s="122"/>
      <c r="C7" s="122"/>
      <c r="D7" s="557" t="s">
        <v>28</v>
      </c>
      <c r="E7" s="557"/>
      <c r="F7" s="557"/>
      <c r="G7" s="563">
        <f>'01 '!Z5</f>
        <v>0</v>
      </c>
      <c r="H7" s="561"/>
      <c r="I7" s="561"/>
      <c r="J7" s="561"/>
      <c r="K7" s="561"/>
      <c r="L7" s="561"/>
      <c r="M7" s="561"/>
      <c r="N7" s="561"/>
      <c r="O7" s="561" t="s">
        <v>605</v>
      </c>
      <c r="P7" s="561"/>
      <c r="Q7" s="562"/>
      <c r="R7" s="122"/>
      <c r="S7" s="122"/>
      <c r="T7" s="122"/>
      <c r="U7" s="10"/>
    </row>
    <row r="8" spans="1:21" s="2" customFormat="1" ht="3" customHeight="1" x14ac:dyDescent="0.15">
      <c r="A8" s="122"/>
      <c r="B8" s="122"/>
      <c r="C8" s="122"/>
      <c r="D8" s="162"/>
      <c r="E8" s="162"/>
      <c r="F8" s="162"/>
      <c r="G8" s="270"/>
      <c r="H8" s="270"/>
      <c r="I8" s="316"/>
      <c r="J8" s="316"/>
      <c r="K8" s="316"/>
      <c r="L8" s="316"/>
      <c r="M8" s="316"/>
      <c r="N8" s="316"/>
      <c r="O8" s="316"/>
      <c r="P8" s="316"/>
      <c r="Q8" s="316"/>
      <c r="R8" s="122"/>
      <c r="S8" s="122"/>
      <c r="T8" s="122"/>
    </row>
    <row r="9" spans="1:21" s="2" customFormat="1" ht="19.5" customHeight="1" x14ac:dyDescent="0.15">
      <c r="A9" s="122"/>
      <c r="B9" s="122"/>
      <c r="C9" s="122"/>
      <c r="D9" s="554" t="s">
        <v>510</v>
      </c>
      <c r="E9" s="554"/>
      <c r="F9" s="554"/>
      <c r="G9" s="534"/>
      <c r="H9" s="534"/>
      <c r="I9" s="534"/>
      <c r="J9" s="534"/>
      <c r="K9" s="534"/>
      <c r="L9" s="534"/>
      <c r="M9" s="534"/>
      <c r="N9" s="534"/>
      <c r="O9" s="534"/>
      <c r="P9" s="534"/>
      <c r="Q9" s="535"/>
      <c r="R9" s="122"/>
      <c r="S9" s="122"/>
      <c r="T9" s="122"/>
    </row>
    <row r="10" spans="1:21" s="2" customFormat="1" ht="30.75" customHeight="1" x14ac:dyDescent="0.15">
      <c r="A10" s="122"/>
      <c r="B10" s="122"/>
      <c r="C10" s="122"/>
      <c r="D10" s="557" t="s">
        <v>29</v>
      </c>
      <c r="E10" s="557"/>
      <c r="F10" s="557"/>
      <c r="G10" s="558">
        <f>'01 '!AF6</f>
        <v>0</v>
      </c>
      <c r="H10" s="559"/>
      <c r="I10" s="559"/>
      <c r="J10" s="559"/>
      <c r="K10" s="559"/>
      <c r="L10" s="559"/>
      <c r="M10" s="559"/>
      <c r="N10" s="559"/>
      <c r="O10" s="559"/>
      <c r="P10" s="559"/>
      <c r="Q10" s="560"/>
      <c r="R10" s="122"/>
      <c r="S10" s="122"/>
      <c r="T10" s="122"/>
      <c r="U10" s="10"/>
    </row>
    <row r="11" spans="1:21" s="2" customFormat="1" ht="3" customHeight="1" x14ac:dyDescent="0.15">
      <c r="A11" s="122"/>
      <c r="B11" s="122"/>
      <c r="C11" s="122"/>
      <c r="D11" s="162"/>
      <c r="E11" s="162"/>
      <c r="F11" s="162"/>
      <c r="G11" s="317"/>
      <c r="H11" s="314"/>
      <c r="I11" s="318"/>
      <c r="J11" s="317"/>
      <c r="K11" s="317"/>
      <c r="L11" s="317"/>
      <c r="M11" s="317"/>
      <c r="N11" s="317"/>
      <c r="O11" s="317"/>
      <c r="P11" s="317"/>
      <c r="Q11" s="317"/>
      <c r="R11" s="122"/>
      <c r="S11" s="122"/>
      <c r="T11" s="122"/>
    </row>
    <row r="12" spans="1:21" s="2" customFormat="1" ht="21.75" customHeight="1" x14ac:dyDescent="0.15">
      <c r="A12" s="122"/>
      <c r="B12" s="122"/>
      <c r="C12" s="122"/>
      <c r="D12" s="554" t="s">
        <v>510</v>
      </c>
      <c r="E12" s="554"/>
      <c r="F12" s="554"/>
      <c r="G12" s="534"/>
      <c r="H12" s="534"/>
      <c r="I12" s="534"/>
      <c r="J12" s="534"/>
      <c r="K12" s="534"/>
      <c r="L12" s="534"/>
      <c r="M12" s="534"/>
      <c r="N12" s="534"/>
      <c r="O12" s="534"/>
      <c r="P12" s="534"/>
      <c r="Q12" s="535"/>
      <c r="R12" s="122"/>
      <c r="S12" s="122"/>
      <c r="T12" s="122"/>
    </row>
    <row r="13" spans="1:21" s="2" customFormat="1" ht="30.75" customHeight="1" x14ac:dyDescent="0.15">
      <c r="A13" s="122"/>
      <c r="B13" s="122"/>
      <c r="C13" s="122"/>
      <c r="D13" s="557" t="s">
        <v>11</v>
      </c>
      <c r="E13" s="557"/>
      <c r="F13" s="557"/>
      <c r="G13" s="536" t="s">
        <v>617</v>
      </c>
      <c r="H13" s="536"/>
      <c r="I13" s="536"/>
      <c r="J13" s="536"/>
      <c r="K13" s="536"/>
      <c r="L13" s="536"/>
      <c r="M13" s="536"/>
      <c r="N13" s="536"/>
      <c r="O13" s="536"/>
      <c r="P13" s="536"/>
      <c r="Q13" s="537"/>
      <c r="R13" s="122"/>
      <c r="S13" s="122"/>
      <c r="T13" s="122"/>
    </row>
    <row r="14" spans="1:21" s="2" customFormat="1" ht="20.25" customHeight="1" x14ac:dyDescent="0.15">
      <c r="A14" s="122"/>
      <c r="B14" s="122"/>
      <c r="C14" s="122"/>
      <c r="D14" s="122"/>
      <c r="E14" s="122"/>
      <c r="F14" s="164"/>
      <c r="G14" s="122"/>
      <c r="H14" s="122"/>
      <c r="I14" s="122"/>
      <c r="J14" s="122"/>
      <c r="K14" s="122"/>
      <c r="L14" s="122"/>
      <c r="M14" s="122"/>
      <c r="N14" s="122"/>
      <c r="O14" s="122"/>
      <c r="P14" s="122"/>
      <c r="Q14" s="122"/>
      <c r="R14" s="122"/>
      <c r="S14" s="122"/>
      <c r="T14" s="122"/>
    </row>
    <row r="15" spans="1:21" s="2" customFormat="1" ht="21.75" customHeight="1" x14ac:dyDescent="0.15">
      <c r="A15" s="122"/>
      <c r="B15" s="122"/>
      <c r="C15" s="164"/>
      <c r="D15" s="164"/>
      <c r="E15" s="164"/>
      <c r="F15" s="164"/>
      <c r="G15" s="122"/>
      <c r="H15" s="122"/>
      <c r="I15" s="122"/>
      <c r="J15" s="122"/>
      <c r="K15" s="122"/>
      <c r="L15" s="122"/>
      <c r="M15" s="122"/>
      <c r="N15" s="122"/>
      <c r="O15" s="122"/>
      <c r="P15" s="122"/>
      <c r="Q15" s="122"/>
      <c r="R15" s="122"/>
      <c r="S15" s="122"/>
      <c r="T15" s="122"/>
    </row>
    <row r="16" spans="1:21" s="2" customFormat="1" ht="21.75" customHeight="1" x14ac:dyDescent="0.15">
      <c r="A16" s="122"/>
      <c r="B16" s="122"/>
      <c r="C16" s="122"/>
      <c r="D16" s="217" t="s">
        <v>37</v>
      </c>
      <c r="E16" s="567" t="s">
        <v>38</v>
      </c>
      <c r="F16" s="567"/>
      <c r="G16" s="567"/>
      <c r="H16" s="567"/>
      <c r="I16" s="567"/>
      <c r="J16" s="567"/>
      <c r="K16" s="567"/>
      <c r="L16" s="567"/>
      <c r="M16" s="567"/>
      <c r="N16" s="567"/>
      <c r="O16" s="567"/>
      <c r="P16" s="567"/>
      <c r="Q16" s="567"/>
      <c r="R16" s="567"/>
      <c r="S16" s="129"/>
      <c r="T16" s="122"/>
    </row>
    <row r="17" spans="1:40" s="2" customFormat="1" ht="16.5" customHeight="1" x14ac:dyDescent="0.15">
      <c r="A17" s="122"/>
      <c r="B17" s="123"/>
      <c r="C17" s="157"/>
      <c r="D17" s="165"/>
      <c r="E17" s="165"/>
      <c r="F17" s="165"/>
      <c r="G17" s="161"/>
      <c r="H17" s="161"/>
      <c r="I17" s="161"/>
      <c r="J17" s="161"/>
      <c r="K17" s="161"/>
      <c r="L17" s="161"/>
      <c r="M17" s="161"/>
      <c r="N17" s="161"/>
      <c r="O17" s="161"/>
      <c r="P17" s="161"/>
      <c r="Q17" s="161"/>
      <c r="R17" s="161"/>
      <c r="S17" s="161"/>
      <c r="T17" s="122"/>
    </row>
    <row r="18" spans="1:40" s="2" customFormat="1" ht="21.75" customHeight="1" x14ac:dyDescent="0.15">
      <c r="A18" s="122"/>
      <c r="B18" s="122"/>
      <c r="C18" s="122"/>
      <c r="D18" s="161" t="s">
        <v>12</v>
      </c>
      <c r="E18" s="161"/>
      <c r="F18" s="163"/>
      <c r="G18" s="165"/>
      <c r="H18" s="165"/>
      <c r="I18" s="165"/>
      <c r="J18" s="161"/>
      <c r="K18" s="161"/>
      <c r="L18" s="161"/>
      <c r="M18" s="161"/>
      <c r="N18" s="161"/>
      <c r="O18" s="161"/>
      <c r="P18" s="161"/>
      <c r="Q18" s="161"/>
      <c r="R18" s="161"/>
      <c r="S18" s="161"/>
      <c r="T18" s="122"/>
    </row>
    <row r="19" spans="1:40" s="2" customFormat="1" ht="21.75" customHeight="1" x14ac:dyDescent="0.15">
      <c r="A19" s="122"/>
      <c r="B19" s="122"/>
      <c r="C19" s="122"/>
      <c r="D19" s="320" t="str">
        <f>'01 '!E18</f>
        <v>□</v>
      </c>
      <c r="E19" s="499" t="s">
        <v>31</v>
      </c>
      <c r="F19" s="500"/>
      <c r="G19" s="500"/>
      <c r="H19" s="500"/>
      <c r="I19" s="500"/>
      <c r="J19" s="500"/>
      <c r="K19" s="500"/>
      <c r="L19" s="500"/>
      <c r="M19" s="500"/>
      <c r="N19" s="500"/>
      <c r="O19" s="500"/>
      <c r="P19" s="500"/>
      <c r="Q19" s="501"/>
      <c r="R19" s="319" t="s">
        <v>60</v>
      </c>
      <c r="S19" s="122"/>
      <c r="T19" s="122"/>
    </row>
    <row r="20" spans="1:40" s="2" customFormat="1" ht="21.75" customHeight="1" x14ac:dyDescent="0.15">
      <c r="A20" s="122"/>
      <c r="B20" s="122"/>
      <c r="C20" s="122"/>
      <c r="D20" s="320" t="str">
        <f>'01 '!E19</f>
        <v>☑</v>
      </c>
      <c r="E20" s="499" t="s">
        <v>47</v>
      </c>
      <c r="F20" s="500"/>
      <c r="G20" s="500"/>
      <c r="H20" s="500"/>
      <c r="I20" s="500"/>
      <c r="J20" s="500"/>
      <c r="K20" s="500"/>
      <c r="L20" s="500"/>
      <c r="M20" s="500"/>
      <c r="N20" s="500"/>
      <c r="O20" s="500"/>
      <c r="P20" s="500"/>
      <c r="Q20" s="501"/>
      <c r="R20" s="319" t="s">
        <v>522</v>
      </c>
      <c r="S20" s="122"/>
      <c r="T20" s="122"/>
    </row>
    <row r="21" spans="1:40" s="2" customFormat="1" ht="21.75" customHeight="1" x14ac:dyDescent="0.15">
      <c r="A21" s="122"/>
      <c r="B21" s="122"/>
      <c r="C21" s="122"/>
      <c r="D21" s="320" t="str">
        <f>'01 '!E20</f>
        <v>□</v>
      </c>
      <c r="E21" s="499" t="s">
        <v>48</v>
      </c>
      <c r="F21" s="500"/>
      <c r="G21" s="500"/>
      <c r="H21" s="500"/>
      <c r="I21" s="500"/>
      <c r="J21" s="500"/>
      <c r="K21" s="500"/>
      <c r="L21" s="500"/>
      <c r="M21" s="500"/>
      <c r="N21" s="500"/>
      <c r="O21" s="500"/>
      <c r="P21" s="500"/>
      <c r="Q21" s="501"/>
      <c r="R21" s="319" t="s">
        <v>13</v>
      </c>
      <c r="S21" s="122"/>
      <c r="T21" s="122"/>
    </row>
    <row r="22" spans="1:40" s="2" customFormat="1" ht="21.75" customHeight="1" x14ac:dyDescent="0.15">
      <c r="A22" s="122"/>
      <c r="B22" s="122"/>
      <c r="C22" s="122"/>
      <c r="D22" s="320" t="s">
        <v>30</v>
      </c>
      <c r="E22" s="502" t="s">
        <v>49</v>
      </c>
      <c r="F22" s="503"/>
      <c r="G22" s="503"/>
      <c r="H22" s="503"/>
      <c r="I22" s="503"/>
      <c r="J22" s="503"/>
      <c r="K22" s="503"/>
      <c r="L22" s="503"/>
      <c r="M22" s="503"/>
      <c r="N22" s="503"/>
      <c r="O22" s="503"/>
      <c r="P22" s="503"/>
      <c r="Q22" s="504"/>
      <c r="R22" s="319" t="s">
        <v>13</v>
      </c>
      <c r="S22" s="122"/>
      <c r="T22" s="122"/>
    </row>
    <row r="23" spans="1:40" s="2" customFormat="1" ht="28.5" customHeight="1" x14ac:dyDescent="0.15">
      <c r="A23" s="122"/>
      <c r="B23" s="122"/>
      <c r="C23" s="122"/>
      <c r="D23" s="123" t="s">
        <v>14</v>
      </c>
      <c r="E23" s="123"/>
      <c r="F23" s="129"/>
      <c r="G23" s="129"/>
      <c r="H23" s="129"/>
      <c r="I23" s="129"/>
      <c r="J23" s="166"/>
      <c r="K23" s="161"/>
      <c r="L23" s="161"/>
      <c r="M23" s="161"/>
      <c r="N23" s="161"/>
      <c r="O23" s="161"/>
      <c r="P23" s="161"/>
      <c r="Q23" s="161"/>
      <c r="R23" s="161"/>
      <c r="S23" s="161"/>
      <c r="T23" s="122"/>
    </row>
    <row r="24" spans="1:40" s="2" customFormat="1" ht="48.75" customHeight="1" x14ac:dyDescent="0.15">
      <c r="C24" s="18"/>
      <c r="D24" s="19"/>
      <c r="E24" s="19"/>
      <c r="F24" s="21"/>
      <c r="G24" s="21"/>
      <c r="H24" s="21"/>
      <c r="I24" s="21"/>
      <c r="J24" s="21"/>
      <c r="K24" s="22"/>
      <c r="L24" s="22"/>
      <c r="M24" s="22"/>
      <c r="N24" s="22"/>
      <c r="O24" s="22"/>
      <c r="P24" s="22"/>
      <c r="Q24" s="22"/>
      <c r="R24" s="22"/>
      <c r="S24" s="22"/>
    </row>
    <row r="25" spans="1:40" s="2" customFormat="1" ht="14.25" customHeight="1" x14ac:dyDescent="0.15">
      <c r="A25" s="122"/>
      <c r="B25" s="122"/>
      <c r="C25" s="122" t="s">
        <v>39</v>
      </c>
      <c r="D25" s="123"/>
      <c r="E25" s="123"/>
      <c r="F25" s="123"/>
      <c r="G25" s="123"/>
      <c r="H25" s="123"/>
      <c r="I25" s="123"/>
      <c r="J25" s="122"/>
      <c r="K25" s="122"/>
      <c r="L25" s="122"/>
      <c r="M25" s="122"/>
      <c r="N25" s="122"/>
      <c r="O25" s="122"/>
      <c r="P25" s="122"/>
      <c r="Q25" s="122"/>
      <c r="R25" s="122"/>
      <c r="S25" s="122"/>
    </row>
    <row r="26" spans="1:40" s="2" customFormat="1" ht="45.75" customHeight="1" x14ac:dyDescent="0.15">
      <c r="A26" s="124"/>
      <c r="B26" s="124"/>
      <c r="C26" s="524" t="s">
        <v>40</v>
      </c>
      <c r="D26" s="524"/>
      <c r="E26" s="524"/>
      <c r="F26" s="524"/>
      <c r="G26" s="524"/>
      <c r="H26" s="524"/>
      <c r="I26" s="524"/>
      <c r="J26" s="524"/>
      <c r="K26" s="524"/>
      <c r="L26" s="524"/>
      <c r="M26" s="524"/>
      <c r="N26" s="524"/>
      <c r="O26" s="524"/>
      <c r="P26" s="524"/>
      <c r="Q26" s="524"/>
      <c r="R26" s="524"/>
      <c r="S26" s="524"/>
    </row>
    <row r="27" spans="1:40" ht="19.5" customHeight="1" x14ac:dyDescent="0.15">
      <c r="A27" s="125" t="s">
        <v>8</v>
      </c>
      <c r="B27" s="126"/>
      <c r="C27" s="126"/>
      <c r="D27" s="126"/>
      <c r="E27" s="126"/>
      <c r="F27" s="126"/>
      <c r="G27" s="126"/>
      <c r="H27" s="126"/>
      <c r="I27" s="126"/>
      <c r="J27" s="126"/>
      <c r="K27" s="126"/>
      <c r="L27" s="127"/>
      <c r="M27" s="127"/>
      <c r="N27" s="127"/>
      <c r="O27" s="127"/>
      <c r="P27" s="127"/>
      <c r="Q27" s="127"/>
      <c r="R27" s="127"/>
      <c r="S27" s="127"/>
    </row>
    <row r="28" spans="1:40" ht="28.5" customHeight="1" x14ac:dyDescent="0.15">
      <c r="A28" s="125"/>
      <c r="B28" s="533" t="s">
        <v>34</v>
      </c>
      <c r="C28" s="533"/>
      <c r="D28" s="533"/>
      <c r="E28" s="533"/>
      <c r="F28" s="533"/>
      <c r="G28" s="533"/>
      <c r="H28" s="533"/>
      <c r="I28" s="533"/>
      <c r="J28" s="533"/>
      <c r="K28" s="533"/>
      <c r="L28" s="533"/>
      <c r="M28" s="533"/>
      <c r="N28" s="533"/>
      <c r="O28" s="533"/>
      <c r="P28" s="533"/>
      <c r="Q28" s="533"/>
      <c r="R28" s="533"/>
      <c r="S28" s="533"/>
      <c r="T28" s="5"/>
      <c r="U28" s="5"/>
      <c r="V28" s="5"/>
      <c r="W28" s="5"/>
      <c r="X28" s="5"/>
      <c r="Y28" s="5"/>
      <c r="Z28" s="5"/>
      <c r="AA28" s="5"/>
      <c r="AB28" s="5"/>
      <c r="AC28" s="5"/>
      <c r="AD28" s="5"/>
      <c r="AE28" s="5"/>
      <c r="AF28" s="5"/>
      <c r="AG28" s="5"/>
      <c r="AH28" s="5"/>
      <c r="AI28" s="5"/>
      <c r="AJ28" s="5"/>
      <c r="AK28" s="5"/>
      <c r="AL28" s="5"/>
      <c r="AM28" s="5"/>
      <c r="AN28" s="5"/>
    </row>
    <row r="29" spans="1:40" ht="20.25" customHeight="1" x14ac:dyDescent="0.15">
      <c r="A29" s="125"/>
      <c r="B29" s="128" t="s">
        <v>51</v>
      </c>
      <c r="C29" s="128"/>
      <c r="D29" s="129"/>
      <c r="E29" s="129"/>
      <c r="F29" s="129"/>
      <c r="G29" s="130"/>
      <c r="H29" s="130"/>
      <c r="I29" s="130"/>
      <c r="J29" s="131"/>
      <c r="K29" s="131"/>
      <c r="L29" s="127"/>
      <c r="M29" s="127"/>
      <c r="N29" s="127"/>
      <c r="O29" s="127"/>
      <c r="P29" s="127"/>
      <c r="Q29" s="127"/>
      <c r="R29" s="132"/>
      <c r="S29" s="127"/>
    </row>
    <row r="30" spans="1:40" ht="38.25" customHeight="1" x14ac:dyDescent="0.15">
      <c r="A30" s="133"/>
      <c r="B30" s="518"/>
      <c r="C30" s="519"/>
      <c r="D30" s="566" t="s">
        <v>532</v>
      </c>
      <c r="E30" s="550"/>
      <c r="F30" s="551"/>
      <c r="G30" s="549" t="s">
        <v>7</v>
      </c>
      <c r="H30" s="550"/>
      <c r="I30" s="551"/>
      <c r="J30" s="552" t="s">
        <v>16</v>
      </c>
      <c r="K30" s="553"/>
      <c r="L30" s="549" t="s">
        <v>531</v>
      </c>
      <c r="M30" s="550"/>
      <c r="N30" s="551"/>
      <c r="O30" s="484" t="s">
        <v>531</v>
      </c>
      <c r="P30" s="485"/>
      <c r="Q30" s="486"/>
      <c r="R30" s="127"/>
      <c r="S30" s="127"/>
    </row>
    <row r="31" spans="1:40" ht="9" customHeight="1" x14ac:dyDescent="0.15">
      <c r="A31" s="133"/>
      <c r="B31" s="520" t="s">
        <v>17</v>
      </c>
      <c r="C31" s="521"/>
      <c r="D31" s="530"/>
      <c r="E31" s="531"/>
      <c r="F31" s="532"/>
      <c r="G31" s="530"/>
      <c r="H31" s="531"/>
      <c r="I31" s="532"/>
      <c r="J31" s="512"/>
      <c r="K31" s="513"/>
      <c r="L31" s="530"/>
      <c r="M31" s="531"/>
      <c r="N31" s="532"/>
      <c r="O31" s="530"/>
      <c r="P31" s="505"/>
      <c r="Q31" s="506"/>
      <c r="R31" s="134"/>
      <c r="S31" s="127"/>
    </row>
    <row r="32" spans="1:40" ht="22.5" customHeight="1" x14ac:dyDescent="0.15">
      <c r="A32" s="133"/>
      <c r="B32" s="522"/>
      <c r="C32" s="523"/>
      <c r="D32" s="321" t="s">
        <v>56</v>
      </c>
      <c r="E32" s="322"/>
      <c r="F32" s="323" t="s">
        <v>59</v>
      </c>
      <c r="G32" s="321" t="s">
        <v>56</v>
      </c>
      <c r="H32" s="322"/>
      <c r="I32" s="323" t="s">
        <v>59</v>
      </c>
      <c r="J32" s="509"/>
      <c r="K32" s="510"/>
      <c r="L32" s="321" t="s">
        <v>56</v>
      </c>
      <c r="M32" s="322"/>
      <c r="N32" s="323" t="s">
        <v>59</v>
      </c>
      <c r="O32" s="321" t="s">
        <v>56</v>
      </c>
      <c r="P32" s="322"/>
      <c r="Q32" s="323" t="s">
        <v>59</v>
      </c>
      <c r="R32" s="134"/>
      <c r="S32" s="127"/>
    </row>
    <row r="33" spans="1:32" ht="6.75" customHeight="1" x14ac:dyDescent="0.15">
      <c r="A33" s="133"/>
      <c r="B33" s="520" t="s">
        <v>35</v>
      </c>
      <c r="C33" s="521"/>
      <c r="D33" s="496"/>
      <c r="E33" s="497"/>
      <c r="F33" s="511"/>
      <c r="G33" s="496"/>
      <c r="H33" s="497"/>
      <c r="I33" s="511"/>
      <c r="J33" s="512"/>
      <c r="K33" s="513"/>
      <c r="L33" s="496"/>
      <c r="M33" s="497"/>
      <c r="N33" s="511"/>
      <c r="O33" s="496"/>
      <c r="P33" s="505"/>
      <c r="Q33" s="506"/>
      <c r="R33" s="134"/>
      <c r="S33" s="127"/>
    </row>
    <row r="34" spans="1:32" ht="22.5" customHeight="1" x14ac:dyDescent="0.15">
      <c r="A34" s="133"/>
      <c r="B34" s="522"/>
      <c r="C34" s="523"/>
      <c r="D34" s="321" t="s">
        <v>56</v>
      </c>
      <c r="E34" s="322"/>
      <c r="F34" s="323" t="s">
        <v>59</v>
      </c>
      <c r="G34" s="321" t="s">
        <v>56</v>
      </c>
      <c r="H34" s="322"/>
      <c r="I34" s="323" t="s">
        <v>59</v>
      </c>
      <c r="J34" s="509"/>
      <c r="K34" s="510"/>
      <c r="L34" s="321" t="s">
        <v>56</v>
      </c>
      <c r="M34" s="322"/>
      <c r="N34" s="323" t="s">
        <v>59</v>
      </c>
      <c r="O34" s="321" t="s">
        <v>56</v>
      </c>
      <c r="P34" s="322"/>
      <c r="Q34" s="323" t="s">
        <v>59</v>
      </c>
      <c r="R34" s="134"/>
      <c r="S34" s="127"/>
    </row>
    <row r="35" spans="1:32" ht="6.75" customHeight="1" x14ac:dyDescent="0.15">
      <c r="A35" s="133"/>
      <c r="B35" s="520" t="s">
        <v>36</v>
      </c>
      <c r="C35" s="521"/>
      <c r="D35" s="496"/>
      <c r="E35" s="497"/>
      <c r="F35" s="498"/>
      <c r="G35" s="496"/>
      <c r="H35" s="497"/>
      <c r="I35" s="498"/>
      <c r="J35" s="512"/>
      <c r="K35" s="513"/>
      <c r="L35" s="496"/>
      <c r="M35" s="497"/>
      <c r="N35" s="498"/>
      <c r="O35" s="496"/>
      <c r="P35" s="505"/>
      <c r="Q35" s="506"/>
      <c r="R35" s="134"/>
      <c r="S35" s="127"/>
    </row>
    <row r="36" spans="1:32" ht="22.5" customHeight="1" x14ac:dyDescent="0.15">
      <c r="A36" s="133"/>
      <c r="B36" s="522"/>
      <c r="C36" s="523"/>
      <c r="D36" s="321" t="s">
        <v>56</v>
      </c>
      <c r="E36" s="322"/>
      <c r="F36" s="323" t="s">
        <v>59</v>
      </c>
      <c r="G36" s="321" t="s">
        <v>56</v>
      </c>
      <c r="H36" s="322"/>
      <c r="I36" s="323" t="s">
        <v>59</v>
      </c>
      <c r="J36" s="509"/>
      <c r="K36" s="510"/>
      <c r="L36" s="321" t="s">
        <v>56</v>
      </c>
      <c r="M36" s="322"/>
      <c r="N36" s="323" t="s">
        <v>59</v>
      </c>
      <c r="O36" s="321" t="s">
        <v>56</v>
      </c>
      <c r="P36" s="322"/>
      <c r="Q36" s="323" t="s">
        <v>59</v>
      </c>
      <c r="R36" s="134"/>
      <c r="S36" s="127"/>
    </row>
    <row r="37" spans="1:32" ht="9" customHeight="1" x14ac:dyDescent="0.15">
      <c r="A37" s="133"/>
      <c r="B37" s="520" t="s">
        <v>18</v>
      </c>
      <c r="C37" s="521"/>
      <c r="D37" s="496"/>
      <c r="E37" s="497"/>
      <c r="F37" s="498"/>
      <c r="G37" s="496"/>
      <c r="H37" s="497"/>
      <c r="I37" s="498"/>
      <c r="J37" s="512"/>
      <c r="K37" s="513"/>
      <c r="L37" s="496"/>
      <c r="M37" s="497"/>
      <c r="N37" s="498"/>
      <c r="O37" s="496"/>
      <c r="P37" s="505"/>
      <c r="Q37" s="506"/>
      <c r="R37" s="134"/>
      <c r="S37" s="127"/>
    </row>
    <row r="38" spans="1:32" ht="22.5" customHeight="1" x14ac:dyDescent="0.15">
      <c r="A38" s="133"/>
      <c r="B38" s="522"/>
      <c r="C38" s="523"/>
      <c r="D38" s="321" t="s">
        <v>56</v>
      </c>
      <c r="E38" s="324">
        <v>7</v>
      </c>
      <c r="F38" s="323" t="s">
        <v>59</v>
      </c>
      <c r="G38" s="321" t="s">
        <v>56</v>
      </c>
      <c r="H38" s="324">
        <v>11</v>
      </c>
      <c r="I38" s="323" t="s">
        <v>59</v>
      </c>
      <c r="J38" s="572">
        <f>H38-E38+1</f>
        <v>5</v>
      </c>
      <c r="K38" s="573"/>
      <c r="L38" s="321" t="s">
        <v>56</v>
      </c>
      <c r="M38" s="324"/>
      <c r="N38" s="323" t="s">
        <v>59</v>
      </c>
      <c r="O38" s="321" t="s">
        <v>56</v>
      </c>
      <c r="P38" s="324"/>
      <c r="Q38" s="323" t="s">
        <v>59</v>
      </c>
      <c r="R38" s="134"/>
      <c r="S38" s="127"/>
    </row>
    <row r="39" spans="1:32" ht="9" customHeight="1" x14ac:dyDescent="0.15">
      <c r="A39" s="133"/>
      <c r="B39" s="520" t="s">
        <v>19</v>
      </c>
      <c r="C39" s="521"/>
      <c r="D39" s="496"/>
      <c r="E39" s="497"/>
      <c r="F39" s="498"/>
      <c r="G39" s="496"/>
      <c r="H39" s="497"/>
      <c r="I39" s="498"/>
      <c r="J39" s="512"/>
      <c r="K39" s="513"/>
      <c r="L39" s="496"/>
      <c r="M39" s="497"/>
      <c r="N39" s="498"/>
      <c r="O39" s="496"/>
      <c r="P39" s="505"/>
      <c r="Q39" s="506"/>
      <c r="R39" s="134"/>
      <c r="S39" s="127"/>
    </row>
    <row r="40" spans="1:32" ht="22.5" customHeight="1" x14ac:dyDescent="0.15">
      <c r="A40" s="133"/>
      <c r="B40" s="522"/>
      <c r="C40" s="523"/>
      <c r="D40" s="321" t="s">
        <v>56</v>
      </c>
      <c r="E40" s="322"/>
      <c r="F40" s="323" t="s">
        <v>59</v>
      </c>
      <c r="G40" s="321" t="s">
        <v>56</v>
      </c>
      <c r="H40" s="322"/>
      <c r="I40" s="323" t="s">
        <v>59</v>
      </c>
      <c r="J40" s="509"/>
      <c r="K40" s="510"/>
      <c r="L40" s="321" t="s">
        <v>56</v>
      </c>
      <c r="M40" s="322"/>
      <c r="N40" s="323" t="s">
        <v>59</v>
      </c>
      <c r="O40" s="321" t="s">
        <v>56</v>
      </c>
      <c r="P40" s="322"/>
      <c r="Q40" s="323" t="s">
        <v>59</v>
      </c>
      <c r="R40" s="134"/>
      <c r="S40" s="127"/>
    </row>
    <row r="41" spans="1:32" s="6" customFormat="1" ht="36.75" customHeight="1" x14ac:dyDescent="0.15">
      <c r="A41" s="125"/>
      <c r="B41" s="218" t="s">
        <v>52</v>
      </c>
      <c r="C41" s="135"/>
      <c r="D41" s="135"/>
      <c r="E41" s="135"/>
      <c r="F41" s="135"/>
      <c r="G41" s="135"/>
      <c r="H41" s="135"/>
      <c r="I41" s="135"/>
      <c r="J41" s="135"/>
      <c r="K41" s="135"/>
      <c r="L41" s="135"/>
      <c r="M41" s="135"/>
      <c r="N41" s="135"/>
      <c r="O41" s="135"/>
      <c r="P41" s="135"/>
      <c r="Q41" s="135"/>
      <c r="R41" s="136"/>
      <c r="S41" s="136"/>
      <c r="T41" s="7"/>
      <c r="U41" s="7"/>
      <c r="V41" s="8"/>
      <c r="W41" s="7"/>
      <c r="X41" s="7"/>
      <c r="Y41" s="7"/>
      <c r="Z41" s="7"/>
      <c r="AA41" s="7"/>
      <c r="AD41" s="7"/>
      <c r="AE41" s="7"/>
      <c r="AF41" s="7"/>
    </row>
    <row r="42" spans="1:32" ht="21" customHeight="1" x14ac:dyDescent="0.15">
      <c r="A42" s="137"/>
      <c r="B42" s="514" t="s">
        <v>41</v>
      </c>
      <c r="C42" s="515"/>
      <c r="D42" s="138"/>
      <c r="E42" s="139"/>
      <c r="F42" s="140"/>
      <c r="G42" s="140"/>
      <c r="H42" s="139"/>
      <c r="I42" s="140"/>
      <c r="J42" s="140"/>
      <c r="K42" s="140"/>
      <c r="L42" s="140"/>
      <c r="M42" s="141"/>
      <c r="N42" s="141"/>
      <c r="O42" s="589" t="s">
        <v>10</v>
      </c>
      <c r="P42" s="590"/>
      <c r="Q42" s="591"/>
      <c r="R42" s="601" t="s">
        <v>290</v>
      </c>
      <c r="S42" s="603" t="s">
        <v>42</v>
      </c>
    </row>
    <row r="43" spans="1:32" ht="21" customHeight="1" x14ac:dyDescent="0.15">
      <c r="A43" s="137"/>
      <c r="B43" s="516"/>
      <c r="C43" s="517"/>
      <c r="D43" s="574" t="s">
        <v>3</v>
      </c>
      <c r="E43" s="575"/>
      <c r="F43" s="576"/>
      <c r="G43" s="574" t="s">
        <v>6</v>
      </c>
      <c r="H43" s="575"/>
      <c r="I43" s="576"/>
      <c r="J43" s="574" t="s">
        <v>5</v>
      </c>
      <c r="K43" s="576"/>
      <c r="L43" s="574" t="s">
        <v>20</v>
      </c>
      <c r="M43" s="575"/>
      <c r="N43" s="576"/>
      <c r="O43" s="592"/>
      <c r="P43" s="592"/>
      <c r="Q43" s="593"/>
      <c r="R43" s="602"/>
      <c r="S43" s="604"/>
    </row>
    <row r="44" spans="1:32" ht="9" customHeight="1" x14ac:dyDescent="0.15">
      <c r="A44" s="137"/>
      <c r="B44" s="142"/>
      <c r="C44" s="568" t="s">
        <v>533</v>
      </c>
      <c r="D44" s="481"/>
      <c r="E44" s="482"/>
      <c r="F44" s="538"/>
      <c r="G44" s="481"/>
      <c r="H44" s="482"/>
      <c r="I44" s="538"/>
      <c r="J44" s="481"/>
      <c r="K44" s="538"/>
      <c r="L44" s="617"/>
      <c r="M44" s="618"/>
      <c r="N44" s="619"/>
      <c r="O44" s="325"/>
      <c r="P44" s="326"/>
      <c r="Q44" s="327"/>
      <c r="R44" s="143"/>
      <c r="S44" s="328"/>
    </row>
    <row r="45" spans="1:32" ht="22.5" customHeight="1" x14ac:dyDescent="0.15">
      <c r="A45" s="137"/>
      <c r="B45" s="142"/>
      <c r="C45" s="569"/>
      <c r="D45" s="570">
        <v>0</v>
      </c>
      <c r="E45" s="570"/>
      <c r="F45" s="571"/>
      <c r="G45" s="570">
        <v>0</v>
      </c>
      <c r="H45" s="570"/>
      <c r="I45" s="571"/>
      <c r="J45" s="570">
        <v>0</v>
      </c>
      <c r="K45" s="571"/>
      <c r="L45" s="620"/>
      <c r="M45" s="621"/>
      <c r="N45" s="622"/>
      <c r="O45" s="594">
        <f>SUM(D45,G45,J45)</f>
        <v>0</v>
      </c>
      <c r="P45" s="595"/>
      <c r="Q45" s="596"/>
      <c r="R45" s="329">
        <v>0</v>
      </c>
      <c r="S45" s="330">
        <v>0</v>
      </c>
    </row>
    <row r="46" spans="1:32" ht="9" customHeight="1" x14ac:dyDescent="0.15">
      <c r="A46" s="137"/>
      <c r="B46" s="142"/>
      <c r="C46" s="598" t="s">
        <v>32</v>
      </c>
      <c r="D46" s="481"/>
      <c r="E46" s="482"/>
      <c r="F46" s="483"/>
      <c r="G46" s="481"/>
      <c r="H46" s="482"/>
      <c r="I46" s="483"/>
      <c r="J46" s="481"/>
      <c r="K46" s="483"/>
      <c r="L46" s="481"/>
      <c r="M46" s="482"/>
      <c r="N46" s="483"/>
      <c r="O46" s="481">
        <f>SUM(D46:N46)</f>
        <v>0</v>
      </c>
      <c r="P46" s="482"/>
      <c r="Q46" s="483"/>
      <c r="R46" s="331"/>
      <c r="S46" s="332"/>
    </row>
    <row r="47" spans="1:32" ht="22.5" customHeight="1" x14ac:dyDescent="0.15">
      <c r="A47" s="137"/>
      <c r="B47" s="142"/>
      <c r="C47" s="599"/>
      <c r="D47" s="547">
        <f>'基礎・体制整備（別紙1-1）'!$E$75/100</f>
        <v>0</v>
      </c>
      <c r="E47" s="547"/>
      <c r="F47" s="548"/>
      <c r="G47" s="547">
        <f>'基礎・体制整備（別紙1-1）'!$J$75/100</f>
        <v>0</v>
      </c>
      <c r="H47" s="547"/>
      <c r="I47" s="548"/>
      <c r="J47" s="547">
        <f>'基礎・体制整備（別紙1-1）'!$O$75/100</f>
        <v>0</v>
      </c>
      <c r="K47" s="548"/>
      <c r="L47" s="547">
        <f>'基礎・体制整備（別紙1-1）'!$T$75/100</f>
        <v>0</v>
      </c>
      <c r="M47" s="547"/>
      <c r="N47" s="547"/>
      <c r="O47" s="543">
        <f>'基礎・体制整備（別紙1-1）'!$C$75/100</f>
        <v>0</v>
      </c>
      <c r="P47" s="544"/>
      <c r="Q47" s="545"/>
      <c r="R47" s="610">
        <f>SUMIFS('農用地（別紙2-1）'!$R$14:$R$100,'農用地（別紙2-1）'!$AO$14:$AO$100,"荒廃農地")/1000</f>
        <v>0</v>
      </c>
      <c r="S47" s="606">
        <f>'基礎・体制整備（別紙1-1）'!$I$75+'基礎・体制整備（別紙1-1）'!$N$75+'基礎・体制整備（別紙1-1）'!$S$75+'基礎・体制整備（別紙1-1）'!$X$75+'基礎・体制整備（別紙1-1）'!$T$83+'基礎・体制整備（別紙1-1）'!$S$92+'基礎・体制整備（別紙1-1）'!$S$100+'基礎・体制整備（別紙1-1）'!$P$121+'基礎・体制整備（別紙1-1）'!$P$130</f>
        <v>0</v>
      </c>
      <c r="W47" s="50"/>
    </row>
    <row r="48" spans="1:32" s="20" customFormat="1" ht="73.150000000000006" customHeight="1" x14ac:dyDescent="0.15">
      <c r="A48" s="137"/>
      <c r="B48" s="142"/>
      <c r="C48" s="600"/>
      <c r="D48" s="333" t="s">
        <v>276</v>
      </c>
      <c r="E48" s="608" t="str">
        <f>IF('基礎・体制整備（別紙1-1）'!E68&gt;0,'基礎・体制整備（別紙1-1）'!F68,"")&amp;CHAR(10)&amp;IF('基礎・体制整備（別紙1-1）'!E69&gt;0,'基礎・体制整備（別紙1-1）'!F69,"")&amp;CHAR(10)&amp;IF('基礎・体制整備（別紙1-1）'!E70&gt;0,'基礎・体制整備（別紙1-1）'!F70,"")&amp;CHAR(10)&amp;IF('基礎・体制整備（別紙1-1）'!E71&gt;0,'基礎・体制整備（別紙1-1）'!F71,"")&amp;CHAR(10)&amp;IF('基礎・体制整備（別紙1-1）'!E72&gt;0,'基礎・体制整備（別紙1-1）'!F72,"")&amp;CHAR(10)&amp;IF('基礎・体制整備（別紙1-1）'!E73&gt;0,'基礎・体制整備（別紙1-1）'!F73,"")</f>
        <v xml:space="preserve">
</v>
      </c>
      <c r="F48" s="609"/>
      <c r="G48" s="333" t="s">
        <v>21</v>
      </c>
      <c r="H48" s="608" t="str">
        <f>IF('基礎・体制整備（別紙1-1）'!J68&gt;0,'基礎・体制整備（別紙1-1）'!K68,"")&amp;CHAR(10)&amp;IF('基礎・体制整備（別紙1-1）'!J69&gt;0,'基礎・体制整備（別紙1-1）'!K69,"")&amp;CHAR(10)&amp;IF('基礎・体制整備（別紙1-1）'!J70&gt;0,'基礎・体制整備（別紙1-1）'!K70,"")&amp;CHAR(10)&amp;IF('基礎・体制整備（別紙1-1）'!J71&gt;0,'基礎・体制整備（別紙1-1）'!K71,"")&amp;CHAR(10)&amp;IF('基礎・体制整備（別紙1-1）'!J72&gt;0,'基礎・体制整備（別紙1-1）'!K72,"")&amp;CHAR(10)&amp;IF('基礎・体制整備（別紙1-1）'!J73&gt;0,'基礎・体制整備（別紙1-1）'!K73,"")</f>
        <v xml:space="preserve">
</v>
      </c>
      <c r="I48" s="609"/>
      <c r="J48" s="333" t="s">
        <v>21</v>
      </c>
      <c r="K48" s="334" t="str">
        <f>IF('基礎・体制整備（別紙1-1）'!O68&gt;0,'基礎・体制整備（別紙1-1）'!P68,"")&amp;CHAR(10)&amp;IF('基礎・体制整備（別紙1-1）'!O69&gt;0,'基礎・体制整備（別紙1-1）'!P69,"")&amp;CHAR(10)&amp;IF('基礎・体制整備（別紙1-1）'!O70&gt;0,'基礎・体制整備（別紙1-1）'!P70,"")&amp;CHAR(10)&amp;IF('基礎・体制整備（別紙1-1）'!O71&gt;0,'基礎・体制整備（別紙1-1）'!P71,"")&amp;CHAR(10)&amp;IF('基礎・体制整備（別紙1-1）'!O72&gt;0,'基礎・体制整備（別紙1-1）'!P72,"")&amp;CHAR(10)&amp;IF('基礎・体制整備（別紙1-1）'!O73&gt;0,'基礎・体制整備（別紙1-1）'!P73,"")&amp;CHAR(10)&amp;IF('基礎・体制整備（別紙1-1）'!O74&gt;0,'基礎・体制整備（別紙1-1）'!P74,"")</f>
        <v xml:space="preserve">
</v>
      </c>
      <c r="L48" s="333" t="s">
        <v>21</v>
      </c>
      <c r="M48" s="608" t="str">
        <f>IF('基礎・体制整備（別紙1-1）'!T68&gt;0,'基礎・体制整備（別紙1-1）'!U68,"")&amp;CHAR(10)&amp;IF('基礎・体制整備（別紙1-1）'!T69&gt;0,'基礎・体制整備（別紙1-1）'!U69,"")&amp;CHAR(10)&amp;IF('基礎・体制整備（別紙1-1）'!T70&gt;0,'基礎・体制整備（別紙1-1）'!U70,"")&amp;CHAR(10)&amp;IF('基礎・体制整備（別紙1-1）'!T71&gt;0,'基礎・体制整備（別紙1-1）'!U71,"")&amp;CHAR(10)&amp;IF('基礎・体制整備（別紙1-1）'!T72&gt;0,'基礎・体制整備（別紙1-1）'!U72,"")</f>
        <v xml:space="preserve">
</v>
      </c>
      <c r="N48" s="609"/>
      <c r="O48" s="546"/>
      <c r="P48" s="547"/>
      <c r="Q48" s="548"/>
      <c r="R48" s="611"/>
      <c r="S48" s="607"/>
    </row>
    <row r="49" spans="1:40" ht="10.5" customHeight="1" x14ac:dyDescent="0.15">
      <c r="A49" s="137"/>
      <c r="B49" s="632" t="s">
        <v>534</v>
      </c>
      <c r="C49" s="634" t="s">
        <v>33</v>
      </c>
      <c r="D49" s="481">
        <v>0</v>
      </c>
      <c r="E49" s="482"/>
      <c r="F49" s="482"/>
      <c r="G49" s="482"/>
      <c r="H49" s="482"/>
      <c r="I49" s="482"/>
      <c r="J49" s="482"/>
      <c r="K49" s="482"/>
      <c r="L49" s="482"/>
      <c r="M49" s="482"/>
      <c r="N49" s="482"/>
      <c r="O49" s="482"/>
      <c r="P49" s="482"/>
      <c r="Q49" s="482"/>
      <c r="R49" s="539"/>
      <c r="S49" s="332"/>
      <c r="T49" s="4"/>
      <c r="U49" s="4"/>
      <c r="V49" s="4"/>
      <c r="W49" s="4"/>
      <c r="X49" s="4"/>
      <c r="Y49" s="4"/>
      <c r="Z49" s="4"/>
      <c r="AA49" s="4"/>
      <c r="AB49" s="4"/>
      <c r="AC49" s="4"/>
      <c r="AD49" s="4"/>
      <c r="AE49" s="4"/>
      <c r="AF49" s="4"/>
      <c r="AG49" s="4"/>
      <c r="AH49" s="4"/>
      <c r="AI49" s="4"/>
      <c r="AJ49" s="4"/>
      <c r="AK49" s="4"/>
      <c r="AL49" s="4"/>
      <c r="AM49" s="4"/>
      <c r="AN49" s="4"/>
    </row>
    <row r="50" spans="1:40" ht="24" customHeight="1" x14ac:dyDescent="0.15">
      <c r="A50" s="137"/>
      <c r="B50" s="633"/>
      <c r="C50" s="635"/>
      <c r="D50" s="540">
        <v>0</v>
      </c>
      <c r="E50" s="541"/>
      <c r="F50" s="541"/>
      <c r="G50" s="541"/>
      <c r="H50" s="541"/>
      <c r="I50" s="541"/>
      <c r="J50" s="541"/>
      <c r="K50" s="541"/>
      <c r="L50" s="541"/>
      <c r="M50" s="541"/>
      <c r="N50" s="541"/>
      <c r="O50" s="541"/>
      <c r="P50" s="541"/>
      <c r="Q50" s="541"/>
      <c r="R50" s="542"/>
      <c r="S50" s="330">
        <v>0</v>
      </c>
      <c r="T50" s="4"/>
      <c r="U50" s="4"/>
      <c r="V50" s="4"/>
      <c r="W50" s="4"/>
      <c r="X50" s="4"/>
      <c r="Y50" s="4"/>
      <c r="Z50" s="4"/>
      <c r="AA50" s="4"/>
      <c r="AB50" s="4"/>
      <c r="AC50" s="4"/>
      <c r="AD50" s="4"/>
      <c r="AE50" s="4"/>
      <c r="AF50" s="4"/>
      <c r="AG50" s="4"/>
      <c r="AH50" s="4"/>
      <c r="AI50" s="4"/>
      <c r="AJ50" s="4"/>
      <c r="AK50" s="4"/>
      <c r="AL50" s="4"/>
      <c r="AM50" s="4"/>
      <c r="AN50" s="4"/>
    </row>
    <row r="51" spans="1:40" ht="63" customHeight="1" x14ac:dyDescent="0.15">
      <c r="A51" s="137"/>
      <c r="B51" s="629" t="s">
        <v>50</v>
      </c>
      <c r="C51" s="629"/>
      <c r="D51" s="629"/>
      <c r="E51" s="629"/>
      <c r="F51" s="629"/>
      <c r="G51" s="629"/>
      <c r="H51" s="629"/>
      <c r="I51" s="629"/>
      <c r="J51" s="629"/>
      <c r="K51" s="629"/>
      <c r="L51" s="629"/>
      <c r="M51" s="629"/>
      <c r="N51" s="629"/>
      <c r="O51" s="629"/>
      <c r="P51" s="629"/>
      <c r="Q51" s="629"/>
      <c r="R51" s="629"/>
      <c r="S51" s="629"/>
      <c r="T51" s="9"/>
      <c r="U51" s="9"/>
      <c r="V51" s="9"/>
      <c r="W51" s="9"/>
      <c r="X51" s="9"/>
      <c r="Y51" s="9"/>
      <c r="Z51" s="9"/>
      <c r="AA51" s="9"/>
      <c r="AB51" s="9"/>
      <c r="AC51" s="9"/>
      <c r="AD51" s="9"/>
      <c r="AE51" s="9"/>
      <c r="AF51" s="9"/>
      <c r="AG51" s="9"/>
      <c r="AH51" s="9"/>
      <c r="AI51" s="9"/>
      <c r="AJ51" s="9"/>
      <c r="AK51" s="9"/>
      <c r="AL51" s="9"/>
      <c r="AM51" s="9"/>
    </row>
    <row r="52" spans="1:40" s="3" customFormat="1" ht="23.25" customHeight="1" x14ac:dyDescent="0.15">
      <c r="A52" s="144"/>
      <c r="B52" s="623" t="s">
        <v>22</v>
      </c>
      <c r="C52" s="624"/>
      <c r="D52" s="624"/>
      <c r="E52" s="624"/>
      <c r="F52" s="625"/>
      <c r="G52" s="630" t="s">
        <v>0</v>
      </c>
      <c r="H52" s="631"/>
      <c r="I52" s="630"/>
      <c r="J52" s="630" t="s">
        <v>1</v>
      </c>
      <c r="K52" s="630"/>
      <c r="L52" s="580" t="s">
        <v>2</v>
      </c>
      <c r="M52" s="581"/>
      <c r="N52" s="582"/>
      <c r="O52" s="145"/>
      <c r="P52" s="145"/>
      <c r="Q52" s="146"/>
      <c r="R52" s="146"/>
      <c r="S52" s="146"/>
    </row>
    <row r="53" spans="1:40" s="3" customFormat="1" ht="9" customHeight="1" x14ac:dyDescent="0.15">
      <c r="A53" s="144"/>
      <c r="B53" s="626"/>
      <c r="C53" s="627"/>
      <c r="D53" s="627"/>
      <c r="E53" s="627"/>
      <c r="F53" s="628"/>
      <c r="G53" s="529"/>
      <c r="H53" s="583"/>
      <c r="I53" s="529"/>
      <c r="J53" s="529"/>
      <c r="K53" s="529"/>
      <c r="L53" s="494"/>
      <c r="M53" s="495"/>
      <c r="N53" s="494"/>
      <c r="O53" s="147"/>
      <c r="P53" s="147"/>
      <c r="Q53" s="146"/>
      <c r="R53" s="146"/>
      <c r="S53" s="146"/>
    </row>
    <row r="54" spans="1:40" s="3" customFormat="1" ht="22.5" customHeight="1" x14ac:dyDescent="0.15">
      <c r="A54" s="144"/>
      <c r="B54" s="626"/>
      <c r="C54" s="627"/>
      <c r="D54" s="627"/>
      <c r="E54" s="627"/>
      <c r="F54" s="628"/>
      <c r="G54" s="579">
        <v>0</v>
      </c>
      <c r="H54" s="579"/>
      <c r="I54" s="493"/>
      <c r="J54" s="493">
        <v>0</v>
      </c>
      <c r="K54" s="493"/>
      <c r="L54" s="584">
        <v>0</v>
      </c>
      <c r="M54" s="585"/>
      <c r="N54" s="586"/>
      <c r="O54" s="148"/>
      <c r="P54" s="148"/>
      <c r="Q54" s="146"/>
      <c r="R54" s="146"/>
      <c r="S54" s="146"/>
    </row>
    <row r="55" spans="1:40" s="3" customFormat="1" ht="9" customHeight="1" x14ac:dyDescent="0.15">
      <c r="A55" s="144"/>
      <c r="B55" s="149"/>
      <c r="C55" s="487" t="s">
        <v>45</v>
      </c>
      <c r="D55" s="488"/>
      <c r="E55" s="488"/>
      <c r="F55" s="489"/>
      <c r="G55" s="507"/>
      <c r="H55" s="508"/>
      <c r="I55" s="507"/>
      <c r="J55" s="507"/>
      <c r="K55" s="507"/>
      <c r="L55" s="615"/>
      <c r="M55" s="616"/>
      <c r="N55" s="615"/>
      <c r="O55" s="150"/>
      <c r="P55" s="150"/>
      <c r="Q55" s="146"/>
      <c r="R55" s="146"/>
      <c r="S55" s="146"/>
    </row>
    <row r="56" spans="1:40" s="3" customFormat="1" ht="22.5" customHeight="1" x14ac:dyDescent="0.15">
      <c r="A56" s="144"/>
      <c r="B56" s="151"/>
      <c r="C56" s="490"/>
      <c r="D56" s="491"/>
      <c r="E56" s="491"/>
      <c r="F56" s="492"/>
      <c r="G56" s="493">
        <v>0</v>
      </c>
      <c r="H56" s="493"/>
      <c r="I56" s="493"/>
      <c r="J56" s="493">
        <v>0</v>
      </c>
      <c r="K56" s="493"/>
      <c r="L56" s="584">
        <v>0</v>
      </c>
      <c r="M56" s="585"/>
      <c r="N56" s="586"/>
      <c r="O56" s="148"/>
      <c r="P56" s="148"/>
      <c r="Q56" s="146"/>
      <c r="R56" s="146"/>
      <c r="S56" s="146"/>
    </row>
    <row r="57" spans="1:40" s="3" customFormat="1" ht="18" customHeight="1" x14ac:dyDescent="0.15">
      <c r="A57" s="144"/>
      <c r="B57" s="578" t="s">
        <v>46</v>
      </c>
      <c r="C57" s="578"/>
      <c r="D57" s="578"/>
      <c r="E57" s="578"/>
      <c r="F57" s="578"/>
      <c r="G57" s="578"/>
      <c r="H57" s="578"/>
      <c r="I57" s="578"/>
      <c r="J57" s="578"/>
      <c r="K57" s="578"/>
      <c r="L57" s="578"/>
      <c r="M57" s="578"/>
      <c r="N57" s="578"/>
      <c r="O57" s="578"/>
      <c r="P57" s="578"/>
      <c r="Q57" s="578"/>
      <c r="R57" s="578"/>
      <c r="S57" s="578"/>
    </row>
    <row r="58" spans="1:40" s="10" customFormat="1" ht="18.600000000000001" customHeight="1" x14ac:dyDescent="0.15">
      <c r="A58" s="152"/>
      <c r="B58" s="135" t="s">
        <v>53</v>
      </c>
      <c r="C58" s="152"/>
      <c r="D58" s="152"/>
      <c r="E58" s="152"/>
      <c r="F58" s="152"/>
      <c r="G58" s="152"/>
      <c r="H58" s="152"/>
      <c r="I58" s="152"/>
      <c r="J58" s="152"/>
      <c r="K58" s="152"/>
      <c r="L58" s="152"/>
      <c r="M58" s="152"/>
      <c r="N58" s="152"/>
      <c r="O58" s="152"/>
      <c r="P58" s="152"/>
      <c r="Q58" s="152"/>
      <c r="R58" s="152"/>
      <c r="S58" s="152"/>
    </row>
    <row r="59" spans="1:40" s="14" customFormat="1" ht="17.45" customHeight="1" x14ac:dyDescent="0.15">
      <c r="A59" s="153"/>
      <c r="B59" s="597" t="s">
        <v>596</v>
      </c>
      <c r="C59" s="597"/>
      <c r="D59" s="597"/>
      <c r="E59" s="597"/>
      <c r="F59" s="597"/>
      <c r="G59" s="597"/>
      <c r="H59" s="597"/>
      <c r="I59" s="597"/>
      <c r="J59" s="597"/>
      <c r="K59" s="597"/>
      <c r="L59" s="597"/>
      <c r="M59" s="597"/>
      <c r="N59" s="597"/>
      <c r="O59" s="597"/>
      <c r="P59" s="597"/>
      <c r="Q59" s="597"/>
      <c r="R59" s="597"/>
      <c r="S59" s="597"/>
    </row>
    <row r="60" spans="1:40" s="10" customFormat="1" ht="18.600000000000001" customHeight="1" x14ac:dyDescent="0.15">
      <c r="A60" s="152"/>
      <c r="B60" s="135" t="s">
        <v>54</v>
      </c>
      <c r="C60" s="152"/>
      <c r="D60" s="152"/>
      <c r="E60" s="152"/>
      <c r="F60" s="152"/>
      <c r="G60" s="152"/>
      <c r="H60" s="152"/>
      <c r="I60" s="152"/>
      <c r="J60" s="152"/>
      <c r="K60" s="152"/>
      <c r="L60" s="152"/>
      <c r="M60" s="152"/>
      <c r="N60" s="152"/>
      <c r="O60" s="152"/>
      <c r="P60" s="152"/>
      <c r="Q60" s="152"/>
      <c r="R60" s="152"/>
      <c r="S60" s="152"/>
    </row>
    <row r="61" spans="1:40" s="10" customFormat="1" ht="31.5" customHeight="1" x14ac:dyDescent="0.15">
      <c r="A61" s="153"/>
      <c r="B61" s="587" t="s">
        <v>597</v>
      </c>
      <c r="C61" s="588"/>
      <c r="D61" s="588"/>
      <c r="E61" s="588"/>
      <c r="F61" s="588"/>
      <c r="G61" s="588"/>
      <c r="H61" s="588"/>
      <c r="I61" s="588"/>
      <c r="J61" s="588"/>
      <c r="K61" s="588"/>
      <c r="L61" s="588"/>
      <c r="M61" s="588"/>
      <c r="N61" s="588"/>
      <c r="O61" s="588"/>
      <c r="P61" s="588"/>
      <c r="Q61" s="588"/>
      <c r="R61" s="588"/>
      <c r="S61" s="588"/>
    </row>
    <row r="62" spans="1:40" s="10" customFormat="1" ht="18.600000000000001" customHeight="1" x14ac:dyDescent="0.15">
      <c r="A62" s="152"/>
      <c r="B62" s="135" t="s">
        <v>57</v>
      </c>
      <c r="C62" s="152"/>
      <c r="D62" s="135"/>
      <c r="E62" s="135"/>
      <c r="F62" s="135"/>
      <c r="G62" s="135"/>
      <c r="H62" s="135"/>
      <c r="I62" s="135"/>
      <c r="J62" s="135"/>
      <c r="K62" s="135"/>
      <c r="L62" s="135"/>
      <c r="M62" s="135"/>
      <c r="N62" s="135"/>
      <c r="O62" s="135"/>
      <c r="P62" s="135"/>
      <c r="Q62" s="135"/>
      <c r="R62" s="152"/>
      <c r="S62" s="152"/>
    </row>
    <row r="63" spans="1:40" s="10" customFormat="1" ht="30" customHeight="1" x14ac:dyDescent="0.15">
      <c r="A63" s="152"/>
      <c r="B63" s="605" t="s">
        <v>55</v>
      </c>
      <c r="C63" s="605"/>
      <c r="D63" s="605"/>
      <c r="E63" s="605"/>
      <c r="F63" s="605"/>
      <c r="G63" s="152"/>
      <c r="H63" s="152"/>
      <c r="I63" s="152"/>
      <c r="J63" s="152"/>
      <c r="K63" s="152"/>
      <c r="L63" s="152"/>
      <c r="M63" s="152"/>
      <c r="N63" s="152"/>
      <c r="O63" s="152"/>
      <c r="P63" s="152"/>
      <c r="Q63" s="152"/>
      <c r="R63" s="152"/>
      <c r="S63" s="152"/>
    </row>
    <row r="64" spans="1:40" s="10" customFormat="1" ht="9" customHeight="1" x14ac:dyDescent="0.15">
      <c r="A64" s="152"/>
      <c r="B64" s="612">
        <f>O44+O46-D64</f>
        <v>0</v>
      </c>
      <c r="C64" s="613"/>
      <c r="D64" s="613"/>
      <c r="E64" s="613"/>
      <c r="F64" s="614"/>
      <c r="G64" s="152"/>
      <c r="H64" s="152"/>
      <c r="I64" s="152"/>
      <c r="J64" s="152"/>
      <c r="K64" s="152"/>
      <c r="L64" s="152"/>
      <c r="M64" s="152"/>
      <c r="N64" s="152"/>
      <c r="O64" s="152"/>
      <c r="P64" s="152"/>
      <c r="Q64" s="152"/>
      <c r="R64" s="152"/>
      <c r="S64" s="152"/>
    </row>
    <row r="65" spans="1:39" s="10" customFormat="1" ht="22.5" customHeight="1" x14ac:dyDescent="0.15">
      <c r="A65" s="152"/>
      <c r="B65" s="577" t="s">
        <v>669</v>
      </c>
      <c r="C65" s="577"/>
      <c r="D65" s="577"/>
      <c r="E65" s="577"/>
      <c r="F65" s="577"/>
      <c r="G65" s="154"/>
      <c r="H65" s="154"/>
      <c r="I65" s="154"/>
      <c r="J65" s="154"/>
      <c r="K65" s="154"/>
      <c r="L65" s="154"/>
      <c r="M65" s="154"/>
      <c r="N65" s="154"/>
      <c r="O65" s="154"/>
      <c r="P65" s="154"/>
      <c r="Q65" s="154"/>
      <c r="R65" s="154"/>
      <c r="S65" s="154"/>
      <c r="T65" s="11"/>
      <c r="U65" s="11"/>
      <c r="V65" s="11"/>
      <c r="W65" s="11"/>
      <c r="X65" s="11"/>
    </row>
    <row r="66" spans="1:39" s="10" customFormat="1" ht="15" customHeight="1" x14ac:dyDescent="0.15">
      <c r="B66" s="527"/>
      <c r="C66" s="527"/>
      <c r="D66" s="527"/>
      <c r="E66" s="527"/>
      <c r="F66" s="527"/>
      <c r="G66" s="527"/>
      <c r="H66" s="527"/>
      <c r="I66" s="527"/>
      <c r="J66" s="527"/>
      <c r="K66" s="527"/>
      <c r="L66" s="527"/>
      <c r="M66" s="527"/>
      <c r="N66" s="527"/>
      <c r="O66" s="527"/>
      <c r="P66" s="527"/>
      <c r="Q66" s="527"/>
      <c r="R66" s="527"/>
      <c r="S66" s="527"/>
      <c r="T66" s="11"/>
      <c r="U66" s="11"/>
      <c r="V66" s="11"/>
      <c r="W66" s="11"/>
      <c r="X66" s="11"/>
      <c r="Y66" s="11"/>
      <c r="Z66" s="11"/>
      <c r="AA66" s="11"/>
      <c r="AB66" s="11"/>
      <c r="AC66" s="11"/>
      <c r="AD66" s="11"/>
      <c r="AE66" s="11"/>
      <c r="AF66" s="11"/>
      <c r="AG66" s="11"/>
      <c r="AH66" s="11"/>
      <c r="AI66" s="11"/>
      <c r="AJ66" s="11"/>
      <c r="AK66" s="11"/>
      <c r="AL66" s="11"/>
      <c r="AM66" s="11"/>
    </row>
    <row r="67" spans="1:39" s="10" customFormat="1" ht="27.75" customHeight="1" x14ac:dyDescent="0.15">
      <c r="B67" s="528" t="s">
        <v>598</v>
      </c>
      <c r="C67" s="528"/>
      <c r="D67" s="528"/>
      <c r="E67" s="528"/>
      <c r="F67" s="528"/>
      <c r="G67" s="528"/>
      <c r="H67" s="528"/>
      <c r="I67" s="528"/>
      <c r="J67" s="528"/>
      <c r="K67" s="528"/>
      <c r="L67" s="528"/>
      <c r="M67" s="528"/>
      <c r="N67" s="528"/>
      <c r="O67" s="528"/>
      <c r="P67" s="528"/>
      <c r="Q67" s="528"/>
      <c r="R67" s="528"/>
      <c r="S67" s="528"/>
      <c r="T67" s="11"/>
      <c r="U67" s="11"/>
      <c r="V67" s="11"/>
      <c r="W67" s="11"/>
      <c r="X67" s="11"/>
      <c r="Y67" s="11"/>
      <c r="Z67" s="11"/>
      <c r="AA67" s="11"/>
      <c r="AB67" s="11"/>
      <c r="AC67" s="11"/>
      <c r="AD67" s="11"/>
      <c r="AE67" s="11"/>
      <c r="AF67" s="11"/>
      <c r="AG67" s="11"/>
      <c r="AH67" s="11"/>
      <c r="AI67" s="11"/>
      <c r="AJ67" s="11"/>
      <c r="AK67" s="11"/>
      <c r="AL67" s="11"/>
      <c r="AM67" s="11"/>
    </row>
    <row r="68" spans="1:39" s="10" customFormat="1" ht="15" customHeight="1" x14ac:dyDescent="0.15">
      <c r="B68" s="155" t="s">
        <v>15</v>
      </c>
      <c r="C68" s="122"/>
      <c r="D68" s="18"/>
      <c r="E68" s="18"/>
      <c r="F68" s="18"/>
      <c r="G68" s="18"/>
      <c r="H68" s="18"/>
      <c r="I68" s="18"/>
      <c r="J68" s="18"/>
      <c r="K68" s="18"/>
      <c r="L68" s="18"/>
      <c r="M68" s="18"/>
      <c r="N68" s="18"/>
      <c r="O68" s="18"/>
      <c r="P68" s="18"/>
      <c r="Q68" s="18"/>
      <c r="R68" s="18"/>
      <c r="S68" s="18"/>
    </row>
    <row r="69" spans="1:39" s="10" customFormat="1" ht="24.75" customHeight="1" x14ac:dyDescent="0.15">
      <c r="B69" s="524" t="s">
        <v>599</v>
      </c>
      <c r="C69" s="524"/>
      <c r="D69" s="524"/>
      <c r="E69" s="524"/>
      <c r="F69" s="524"/>
      <c r="G69" s="524"/>
      <c r="H69" s="524"/>
      <c r="I69" s="524"/>
      <c r="J69" s="524"/>
      <c r="K69" s="524"/>
      <c r="L69" s="524"/>
      <c r="M69" s="524"/>
      <c r="N69" s="524"/>
      <c r="O69" s="524"/>
      <c r="P69" s="524"/>
      <c r="Q69" s="524"/>
      <c r="R69" s="524"/>
      <c r="S69" s="524"/>
      <c r="T69" s="11"/>
      <c r="U69" s="11"/>
      <c r="V69" s="11"/>
      <c r="W69" s="11"/>
      <c r="X69" s="11"/>
      <c r="Y69" s="11"/>
      <c r="Z69" s="11"/>
      <c r="AA69" s="11"/>
      <c r="AB69" s="11"/>
      <c r="AC69" s="11"/>
      <c r="AD69" s="11"/>
      <c r="AE69" s="11"/>
      <c r="AF69" s="11"/>
      <c r="AG69" s="11"/>
      <c r="AH69" s="11"/>
      <c r="AI69" s="11"/>
      <c r="AJ69" s="11"/>
      <c r="AK69" s="11"/>
      <c r="AL69" s="11"/>
      <c r="AM69" s="11"/>
    </row>
    <row r="106" spans="2:21" s="4" customFormat="1" ht="22.5" customHeight="1" x14ac:dyDescent="0.15">
      <c r="B106" s="13"/>
      <c r="C106" s="12"/>
      <c r="D106" s="7"/>
      <c r="E106" s="7"/>
      <c r="F106" s="7"/>
      <c r="G106" s="7"/>
      <c r="H106" s="7"/>
      <c r="I106" s="7"/>
      <c r="J106" s="7"/>
      <c r="K106" s="7"/>
      <c r="L106" s="7"/>
      <c r="M106" s="7"/>
      <c r="N106" s="7"/>
      <c r="O106" s="7"/>
      <c r="P106" s="7"/>
      <c r="Q106" s="7"/>
      <c r="R106" s="7"/>
      <c r="S106" s="7"/>
      <c r="T106" s="7"/>
      <c r="U106" s="7"/>
    </row>
    <row r="109" spans="2:21" ht="30" customHeight="1" x14ac:dyDescent="0.15"/>
    <row r="321" ht="65.25" customHeight="1" x14ac:dyDescent="0.15"/>
  </sheetData>
  <mergeCells count="127">
    <mergeCell ref="B63:F63"/>
    <mergeCell ref="S47:S48"/>
    <mergeCell ref="E48:F48"/>
    <mergeCell ref="R47:R48"/>
    <mergeCell ref="J34:K34"/>
    <mergeCell ref="G47:I47"/>
    <mergeCell ref="G37:I37"/>
    <mergeCell ref="B64:F64"/>
    <mergeCell ref="L55:N55"/>
    <mergeCell ref="M48:N48"/>
    <mergeCell ref="J45:K45"/>
    <mergeCell ref="L44:N45"/>
    <mergeCell ref="H48:I48"/>
    <mergeCell ref="D43:F43"/>
    <mergeCell ref="G43:I43"/>
    <mergeCell ref="J43:K43"/>
    <mergeCell ref="B52:F54"/>
    <mergeCell ref="L47:N47"/>
    <mergeCell ref="B51:S51"/>
    <mergeCell ref="G52:I52"/>
    <mergeCell ref="J52:K52"/>
    <mergeCell ref="B49:B50"/>
    <mergeCell ref="C49:C50"/>
    <mergeCell ref="D37:F37"/>
    <mergeCell ref="B65:F65"/>
    <mergeCell ref="L33:N33"/>
    <mergeCell ref="B57:S57"/>
    <mergeCell ref="J47:K47"/>
    <mergeCell ref="G54:I54"/>
    <mergeCell ref="J46:K46"/>
    <mergeCell ref="L46:N46"/>
    <mergeCell ref="L52:N52"/>
    <mergeCell ref="G53:I53"/>
    <mergeCell ref="J56:K56"/>
    <mergeCell ref="L56:N56"/>
    <mergeCell ref="J54:K54"/>
    <mergeCell ref="L54:N54"/>
    <mergeCell ref="B61:S61"/>
    <mergeCell ref="J55:K55"/>
    <mergeCell ref="J37:K37"/>
    <mergeCell ref="O42:Q43"/>
    <mergeCell ref="O45:Q45"/>
    <mergeCell ref="B59:S59"/>
    <mergeCell ref="C46:C48"/>
    <mergeCell ref="D47:F47"/>
    <mergeCell ref="D44:F44"/>
    <mergeCell ref="R42:R43"/>
    <mergeCell ref="S42:S43"/>
    <mergeCell ref="D13:F13"/>
    <mergeCell ref="D30:F30"/>
    <mergeCell ref="D39:F39"/>
    <mergeCell ref="G39:I39"/>
    <mergeCell ref="J39:K39"/>
    <mergeCell ref="E16:R16"/>
    <mergeCell ref="E19:Q19"/>
    <mergeCell ref="C44:C45"/>
    <mergeCell ref="D45:F45"/>
    <mergeCell ref="G45:I45"/>
    <mergeCell ref="B35:C36"/>
    <mergeCell ref="D35:F35"/>
    <mergeCell ref="G35:I35"/>
    <mergeCell ref="J35:K35"/>
    <mergeCell ref="C26:S26"/>
    <mergeCell ref="J38:K38"/>
    <mergeCell ref="J40:K40"/>
    <mergeCell ref="B33:C34"/>
    <mergeCell ref="O31:Q31"/>
    <mergeCell ref="O33:Q33"/>
    <mergeCell ref="O35:Q35"/>
    <mergeCell ref="L43:N43"/>
    <mergeCell ref="L39:N39"/>
    <mergeCell ref="B37:C38"/>
    <mergeCell ref="R2:S2"/>
    <mergeCell ref="D6:F6"/>
    <mergeCell ref="D7:F7"/>
    <mergeCell ref="D9:F9"/>
    <mergeCell ref="D10:F10"/>
    <mergeCell ref="G9:Q9"/>
    <mergeCell ref="G10:Q10"/>
    <mergeCell ref="O7:Q7"/>
    <mergeCell ref="G7:N7"/>
    <mergeCell ref="G6:N6"/>
    <mergeCell ref="B69:S69"/>
    <mergeCell ref="B4:S4"/>
    <mergeCell ref="B66:S66"/>
    <mergeCell ref="B67:S67"/>
    <mergeCell ref="J53:K53"/>
    <mergeCell ref="D31:F31"/>
    <mergeCell ref="G31:I31"/>
    <mergeCell ref="J31:K31"/>
    <mergeCell ref="L31:N31"/>
    <mergeCell ref="B28:S28"/>
    <mergeCell ref="B31:C32"/>
    <mergeCell ref="J32:K32"/>
    <mergeCell ref="G12:Q12"/>
    <mergeCell ref="G13:Q13"/>
    <mergeCell ref="G44:I44"/>
    <mergeCell ref="J44:K44"/>
    <mergeCell ref="D46:F46"/>
    <mergeCell ref="D49:R49"/>
    <mergeCell ref="D50:R50"/>
    <mergeCell ref="O47:Q48"/>
    <mergeCell ref="G30:I30"/>
    <mergeCell ref="J30:K30"/>
    <mergeCell ref="L30:N30"/>
    <mergeCell ref="D12:F12"/>
    <mergeCell ref="G46:I46"/>
    <mergeCell ref="O30:Q30"/>
    <mergeCell ref="C55:F56"/>
    <mergeCell ref="G56:I56"/>
    <mergeCell ref="L53:N53"/>
    <mergeCell ref="L37:N37"/>
    <mergeCell ref="E20:Q20"/>
    <mergeCell ref="E21:Q21"/>
    <mergeCell ref="E22:Q22"/>
    <mergeCell ref="L35:N35"/>
    <mergeCell ref="O39:Q39"/>
    <mergeCell ref="O37:Q37"/>
    <mergeCell ref="G55:I55"/>
    <mergeCell ref="O46:Q46"/>
    <mergeCell ref="J36:K36"/>
    <mergeCell ref="D33:F33"/>
    <mergeCell ref="G33:I33"/>
    <mergeCell ref="J33:K33"/>
    <mergeCell ref="B42:C43"/>
    <mergeCell ref="B30:C30"/>
    <mergeCell ref="B39:C40"/>
  </mergeCells>
  <phoneticPr fontId="3"/>
  <dataValidations count="6">
    <dataValidation imeMode="off" allowBlank="1" showInputMessage="1" showErrorMessage="1" sqref="R47 L55:P55 L53:P53 G53:K56 D44:K45 R44:S45 S50" xr:uid="{00000000-0002-0000-0400-000000000000}"/>
    <dataValidation imeMode="hiragana" allowBlank="1" showInputMessage="1" showErrorMessage="1" sqref="G12:Q12 G9:Q9 G6 O6:Q6" xr:uid="{00000000-0002-0000-0400-000001000000}"/>
    <dataValidation type="list" allowBlank="1" showInputMessage="1" showErrorMessage="1" prompt="7~11を選択" sqref="P38 P32 P34 P36 P40 E38 H38 M38 E32 H32 M32 E34 H34 M34 E36 H36 M36 E40 H40 M40" xr:uid="{00000000-0002-0000-0400-000002000000}">
      <formula1>"7,8,9,10,11"</formula1>
    </dataValidation>
    <dataValidation allowBlank="1" showInputMessage="1" showErrorMessage="1" prompt="自動入力" sqref="J38:K38 J32:K32 J34:K34 J36:K36 J40:K40" xr:uid="{00000000-0002-0000-0400-000003000000}"/>
    <dataValidation type="list" allowBlank="1" showInputMessage="1" showErrorMessage="1" prompt="該当する場合「☑」を選択" sqref="D22" xr:uid="{723AF7F4-44EB-441B-9EF1-0ABEB2F8C9AE}">
      <formula1>"□,☑"</formula1>
    </dataValidation>
    <dataValidation type="list" allowBlank="1" showInputMessage="1" showErrorMessage="1" prompt="下記リストから選択" sqref="R19:R22" xr:uid="{E26431F2-209A-4B5F-99D3-7835345B01A4}">
      <formula1>"別紙1,別紙2,別紙3,別紙4"</formula1>
    </dataValidation>
  </dataValidations>
  <printOptions horizontalCentered="1"/>
  <pageMargins left="0.59055118110236227" right="0.39370078740157483" top="0.59055118110236227" bottom="0.19685039370078741" header="0.31496062992125984" footer="0.31496062992125984"/>
  <pageSetup paperSize="9" scale="93" fitToWidth="0" fitToHeight="0" orientation="portrait" r:id="rId1"/>
  <rowBreaks count="1" manualBreakCount="1">
    <brk id="26" max="19" man="1"/>
  </rowBreaks>
  <extLst>
    <ext xmlns:x14="http://schemas.microsoft.com/office/spreadsheetml/2009/9/main" uri="{78C0D931-6437-407d-A8EE-F0AAD7539E65}">
      <x14:conditionalFormattings>
        <x14:conditionalFormatting xmlns:xm="http://schemas.microsoft.com/office/excel/2006/main">
          <x14:cfRule type="expression" priority="1" id="{9D376382-089C-4961-B596-B6EB50EE1A75}">
            <xm:f>AND('基礎・体制整備（別紙1-1）'!$A$166="✓",$B$65="")</xm:f>
            <x14:dxf>
              <fill>
                <patternFill>
                  <bgColor rgb="FFFF0000"/>
                </patternFill>
              </fill>
            </x14:dxf>
          </x14:cfRule>
          <xm:sqref>B65:F65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31"/>
  <sheetViews>
    <sheetView showGridLines="0" view="pageBreakPreview" zoomScale="73" zoomScaleNormal="55" zoomScaleSheetLayoutView="100" workbookViewId="0">
      <selection activeCell="B65" sqref="B65:F65"/>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1:8" x14ac:dyDescent="0.15">
      <c r="A1" s="264"/>
      <c r="B1" s="264" t="s">
        <v>43</v>
      </c>
      <c r="C1" s="264"/>
      <c r="D1" s="264"/>
      <c r="E1" s="264"/>
      <c r="F1" s="264"/>
      <c r="G1" s="264"/>
      <c r="H1" s="264"/>
    </row>
    <row r="2" spans="1:8" x14ac:dyDescent="0.15">
      <c r="A2" s="264"/>
      <c r="B2" s="344" t="s">
        <v>23</v>
      </c>
      <c r="C2" s="345"/>
      <c r="D2" s="345"/>
      <c r="E2" s="345"/>
      <c r="F2" s="345"/>
      <c r="G2" s="345"/>
      <c r="H2" s="346" t="s">
        <v>24</v>
      </c>
    </row>
    <row r="3" spans="1:8" s="15" customFormat="1" ht="24" customHeight="1" x14ac:dyDescent="0.15">
      <c r="A3" s="315"/>
      <c r="B3" s="352" t="str">
        <f>'03'!D19</f>
        <v>□</v>
      </c>
      <c r="C3" s="315" t="s">
        <v>25</v>
      </c>
      <c r="D3" s="385" t="str">
        <f>'03'!D20</f>
        <v>☑</v>
      </c>
      <c r="E3" s="315" t="s">
        <v>26</v>
      </c>
      <c r="F3" s="385" t="str">
        <f>'03'!D21</f>
        <v>□</v>
      </c>
      <c r="G3" s="315" t="s">
        <v>27</v>
      </c>
      <c r="H3" s="347" t="str">
        <f>'02 '!Y9</f>
        <v>　　集落協定</v>
      </c>
    </row>
    <row r="4" spans="1:8" s="16" customFormat="1" ht="14.25" customHeight="1" x14ac:dyDescent="0.15">
      <c r="A4" s="167"/>
      <c r="B4" s="383"/>
      <c r="C4" s="168"/>
      <c r="D4" s="384"/>
      <c r="E4" s="168"/>
      <c r="F4" s="384"/>
      <c r="G4" s="168"/>
      <c r="H4" s="169"/>
    </row>
    <row r="5" spans="1:8" x14ac:dyDescent="0.15">
      <c r="B5" s="17"/>
      <c r="C5" s="335"/>
      <c r="D5" s="336"/>
      <c r="E5" s="336"/>
      <c r="F5" s="336"/>
      <c r="G5" s="336"/>
      <c r="H5" s="337"/>
    </row>
    <row r="6" spans="1:8" x14ac:dyDescent="0.15">
      <c r="B6" s="17"/>
      <c r="C6" s="382" t="s">
        <v>670</v>
      </c>
      <c r="D6" s="339"/>
      <c r="E6" s="339"/>
      <c r="F6" s="339"/>
      <c r="G6" s="339"/>
      <c r="H6" s="340"/>
    </row>
    <row r="7" spans="1:8" x14ac:dyDescent="0.15">
      <c r="B7" s="17"/>
      <c r="C7" s="338"/>
      <c r="D7" s="339"/>
      <c r="E7" s="339"/>
      <c r="F7" s="339"/>
      <c r="G7" s="339"/>
      <c r="H7" s="340"/>
    </row>
    <row r="8" spans="1:8" x14ac:dyDescent="0.15">
      <c r="B8" s="17"/>
      <c r="C8" s="338"/>
      <c r="D8" s="339"/>
      <c r="E8" s="339"/>
      <c r="F8" s="339"/>
      <c r="G8" s="339"/>
      <c r="H8" s="340"/>
    </row>
    <row r="9" spans="1:8" x14ac:dyDescent="0.15">
      <c r="B9" s="17"/>
      <c r="C9" s="338"/>
      <c r="D9" s="339"/>
      <c r="E9" s="339"/>
      <c r="F9" s="339"/>
      <c r="G9" s="339"/>
      <c r="H9" s="340"/>
    </row>
    <row r="10" spans="1:8" x14ac:dyDescent="0.15">
      <c r="B10" s="17"/>
      <c r="C10" s="338"/>
      <c r="D10" s="339"/>
      <c r="E10" s="339"/>
      <c r="F10" s="339"/>
      <c r="G10" s="339"/>
      <c r="H10" s="340"/>
    </row>
    <row r="11" spans="1:8" x14ac:dyDescent="0.15">
      <c r="B11" s="17"/>
      <c r="C11" s="338"/>
      <c r="D11" s="339"/>
      <c r="E11" s="339"/>
      <c r="F11" s="339"/>
      <c r="G11" s="339"/>
      <c r="H11" s="340"/>
    </row>
    <row r="12" spans="1:8" x14ac:dyDescent="0.15">
      <c r="B12" s="17"/>
      <c r="C12" s="338"/>
      <c r="D12" s="339"/>
      <c r="E12" s="339"/>
      <c r="F12" s="339"/>
      <c r="G12" s="339"/>
      <c r="H12" s="340"/>
    </row>
    <row r="13" spans="1:8" x14ac:dyDescent="0.15">
      <c r="B13" s="17"/>
      <c r="C13" s="338"/>
      <c r="D13" s="339"/>
      <c r="E13" s="339"/>
      <c r="F13" s="339"/>
      <c r="G13" s="339"/>
      <c r="H13" s="340"/>
    </row>
    <row r="14" spans="1:8" x14ac:dyDescent="0.15">
      <c r="B14" s="17"/>
      <c r="C14" s="338"/>
      <c r="D14" s="339"/>
      <c r="E14" s="339"/>
      <c r="F14" s="339"/>
      <c r="G14" s="339"/>
      <c r="H14" s="340"/>
    </row>
    <row r="15" spans="1:8" x14ac:dyDescent="0.15">
      <c r="B15" s="17"/>
      <c r="C15" s="338"/>
      <c r="D15" s="339"/>
      <c r="E15" s="339"/>
      <c r="F15" s="339"/>
      <c r="G15" s="339"/>
      <c r="H15" s="340"/>
    </row>
    <row r="16" spans="1:8" x14ac:dyDescent="0.15">
      <c r="B16" s="17"/>
      <c r="C16" s="338"/>
      <c r="D16" s="339"/>
      <c r="E16" s="339"/>
      <c r="F16" s="339"/>
      <c r="G16" s="339"/>
      <c r="H16" s="340"/>
    </row>
    <row r="17" spans="2:8" x14ac:dyDescent="0.15">
      <c r="B17" s="17"/>
      <c r="C17" s="338"/>
      <c r="D17" s="339"/>
      <c r="E17" s="339"/>
      <c r="F17" s="339"/>
      <c r="G17" s="339"/>
      <c r="H17" s="340"/>
    </row>
    <row r="18" spans="2:8" x14ac:dyDescent="0.15">
      <c r="B18" s="17"/>
      <c r="C18" s="338"/>
      <c r="D18" s="339"/>
      <c r="E18" s="339"/>
      <c r="F18" s="339"/>
      <c r="G18" s="339"/>
      <c r="H18" s="340"/>
    </row>
    <row r="19" spans="2:8" x14ac:dyDescent="0.15">
      <c r="B19" s="17"/>
      <c r="C19" s="338"/>
      <c r="D19" s="339"/>
      <c r="E19" s="339"/>
      <c r="F19" s="339"/>
      <c r="G19" s="339"/>
      <c r="H19" s="340"/>
    </row>
    <row r="20" spans="2:8" x14ac:dyDescent="0.15">
      <c r="B20" s="17"/>
      <c r="C20" s="338"/>
      <c r="D20" s="339"/>
      <c r="E20" s="339"/>
      <c r="F20" s="339"/>
      <c r="G20" s="339"/>
      <c r="H20" s="340"/>
    </row>
    <row r="21" spans="2:8" x14ac:dyDescent="0.15">
      <c r="B21" s="17"/>
      <c r="C21" s="338"/>
      <c r="D21" s="339"/>
      <c r="E21" s="339"/>
      <c r="F21" s="339"/>
      <c r="G21" s="339"/>
      <c r="H21" s="340"/>
    </row>
    <row r="22" spans="2:8" x14ac:dyDescent="0.15">
      <c r="B22" s="17"/>
      <c r="C22" s="338"/>
      <c r="D22" s="339"/>
      <c r="E22" s="339"/>
      <c r="F22" s="339"/>
      <c r="G22" s="339"/>
      <c r="H22" s="340"/>
    </row>
    <row r="23" spans="2:8" x14ac:dyDescent="0.15">
      <c r="B23" s="17"/>
      <c r="C23" s="338"/>
      <c r="D23" s="339"/>
      <c r="E23" s="339"/>
      <c r="F23" s="339"/>
      <c r="G23" s="339"/>
      <c r="H23" s="340"/>
    </row>
    <row r="24" spans="2:8" x14ac:dyDescent="0.15">
      <c r="B24" s="17"/>
      <c r="C24" s="338"/>
      <c r="D24" s="339"/>
      <c r="E24" s="339"/>
      <c r="F24" s="339"/>
      <c r="G24" s="339"/>
      <c r="H24" s="340"/>
    </row>
    <row r="25" spans="2:8" x14ac:dyDescent="0.15">
      <c r="B25" s="17"/>
      <c r="C25" s="338"/>
      <c r="D25" s="339"/>
      <c r="E25" s="339"/>
      <c r="F25" s="339"/>
      <c r="G25" s="339"/>
      <c r="H25" s="340"/>
    </row>
    <row r="26" spans="2:8" x14ac:dyDescent="0.15">
      <c r="B26" s="17"/>
      <c r="C26" s="338"/>
      <c r="D26" s="339"/>
      <c r="E26" s="339"/>
      <c r="F26" s="339"/>
      <c r="G26" s="339"/>
      <c r="H26" s="340"/>
    </row>
    <row r="27" spans="2:8" x14ac:dyDescent="0.15">
      <c r="B27" s="17"/>
      <c r="C27" s="338"/>
      <c r="D27" s="339"/>
      <c r="E27" s="339"/>
      <c r="F27" s="339"/>
      <c r="G27" s="339"/>
      <c r="H27" s="340"/>
    </row>
    <row r="28" spans="2:8" x14ac:dyDescent="0.15">
      <c r="B28" s="17"/>
      <c r="C28" s="338"/>
      <c r="D28" s="339"/>
      <c r="E28" s="339"/>
      <c r="F28" s="339"/>
      <c r="G28" s="339"/>
      <c r="H28" s="340"/>
    </row>
    <row r="29" spans="2:8" x14ac:dyDescent="0.15">
      <c r="B29" s="17"/>
      <c r="C29" s="338"/>
      <c r="D29" s="339"/>
      <c r="E29" s="339"/>
      <c r="F29" s="339"/>
      <c r="G29" s="339"/>
      <c r="H29" s="340"/>
    </row>
    <row r="30" spans="2:8" x14ac:dyDescent="0.15">
      <c r="B30" s="17"/>
      <c r="C30" s="338"/>
      <c r="D30" s="339"/>
      <c r="E30" s="339"/>
      <c r="F30" s="339"/>
      <c r="G30" s="339"/>
      <c r="H30" s="340"/>
    </row>
    <row r="31" spans="2:8" x14ac:dyDescent="0.15">
      <c r="B31" s="17"/>
      <c r="C31" s="341"/>
      <c r="D31" s="342"/>
      <c r="E31" s="342"/>
      <c r="F31" s="342"/>
      <c r="G31" s="342"/>
      <c r="H31" s="343"/>
    </row>
  </sheetData>
  <phoneticPr fontId="3"/>
  <printOptions horizontalCentered="1"/>
  <pageMargins left="0.59055118110236227" right="0.39370078740157483" top="0.59055118110236227" bottom="0.19685039370078741" header="0.31496062992125984" footer="0.31496062992125984"/>
  <pageSetup paperSize="9" scale="74"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F10F8-86B0-41C4-BBB3-BF88392765EC}">
  <sheetPr>
    <tabColor rgb="FFFFFF00"/>
    <pageSetUpPr fitToPage="1"/>
  </sheetPr>
  <dimension ref="A1:AT78"/>
  <sheetViews>
    <sheetView view="pageBreakPreview" zoomScale="85" zoomScaleNormal="85" zoomScaleSheetLayoutView="85" workbookViewId="0">
      <selection activeCell="AB23" sqref="AB23:AC25"/>
    </sheetView>
  </sheetViews>
  <sheetFormatPr defaultColWidth="8" defaultRowHeight="12" x14ac:dyDescent="0.15"/>
  <cols>
    <col min="1" max="1" width="1.25" style="353" customWidth="1"/>
    <col min="2" max="4" width="2.5" style="353" customWidth="1"/>
    <col min="5" max="9" width="3" style="353" customWidth="1"/>
    <col min="10" max="41" width="2.5" style="353" customWidth="1"/>
    <col min="42" max="42" width="2.75" style="353" customWidth="1"/>
    <col min="43" max="79" width="2.5" style="353" customWidth="1"/>
    <col min="80" max="16384" width="8" style="353"/>
  </cols>
  <sheetData>
    <row r="1" spans="1:46" ht="17.25" customHeight="1" x14ac:dyDescent="0.15">
      <c r="A1" s="710" t="s">
        <v>736</v>
      </c>
      <c r="B1" s="710"/>
      <c r="C1" s="710"/>
      <c r="D1" s="710"/>
      <c r="E1" s="710"/>
      <c r="F1" s="710"/>
      <c r="G1" s="386"/>
      <c r="H1" s="386"/>
      <c r="I1" s="386"/>
      <c r="J1" s="386"/>
      <c r="K1" s="386"/>
      <c r="L1" s="386"/>
      <c r="M1" s="386"/>
      <c r="N1" s="386"/>
      <c r="O1" s="386"/>
      <c r="P1" s="386"/>
      <c r="Q1" s="386"/>
      <c r="R1" s="386"/>
      <c r="S1" s="386"/>
      <c r="T1" s="386"/>
      <c r="U1" s="386"/>
      <c r="V1" s="386"/>
      <c r="W1" s="386"/>
      <c r="X1" s="386"/>
      <c r="Y1" s="386"/>
      <c r="Z1" s="386"/>
      <c r="AA1" s="386"/>
      <c r="AB1" s="711"/>
      <c r="AC1" s="711"/>
      <c r="AD1" s="711"/>
      <c r="AE1" s="711"/>
      <c r="AF1" s="711"/>
      <c r="AG1" s="711"/>
      <c r="AH1" s="711"/>
      <c r="AI1" s="711"/>
      <c r="AJ1" s="711"/>
      <c r="AK1" s="711"/>
      <c r="AL1" s="711"/>
      <c r="AM1" s="711"/>
      <c r="AN1" s="711"/>
      <c r="AO1" s="711"/>
      <c r="AP1" s="711"/>
      <c r="AR1" s="353">
        <v>7</v>
      </c>
      <c r="AS1" s="353">
        <v>1</v>
      </c>
      <c r="AT1" s="353">
        <v>1</v>
      </c>
    </row>
    <row r="2" spans="1:46" ht="17.25" customHeight="1" x14ac:dyDescent="0.15">
      <c r="A2" s="712" t="s">
        <v>737</v>
      </c>
      <c r="B2" s="712"/>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387"/>
      <c r="AQ2" s="353" t="s">
        <v>9</v>
      </c>
      <c r="AR2" s="353">
        <v>8</v>
      </c>
      <c r="AS2" s="353">
        <v>2</v>
      </c>
      <c r="AT2" s="353">
        <v>2</v>
      </c>
    </row>
    <row r="3" spans="1:46" ht="16.5" customHeight="1" x14ac:dyDescent="0.15">
      <c r="A3" s="364"/>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388"/>
      <c r="AR3" s="353">
        <v>9</v>
      </c>
      <c r="AS3" s="353">
        <v>3</v>
      </c>
      <c r="AT3" s="353">
        <v>3</v>
      </c>
    </row>
    <row r="4" spans="1:46" ht="25.5" customHeight="1" x14ac:dyDescent="0.15">
      <c r="A4" s="389"/>
      <c r="B4" s="389"/>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713" t="s">
        <v>620</v>
      </c>
      <c r="AF4" s="713"/>
      <c r="AG4" s="713"/>
      <c r="AH4" s="713"/>
      <c r="AI4" s="355" t="s">
        <v>621</v>
      </c>
      <c r="AJ4" s="713"/>
      <c r="AK4" s="713"/>
      <c r="AL4" s="355" t="s">
        <v>622</v>
      </c>
      <c r="AM4" s="713"/>
      <c r="AN4" s="713"/>
      <c r="AO4" s="355" t="s">
        <v>623</v>
      </c>
      <c r="AP4" s="386"/>
      <c r="AR4" s="353">
        <v>10</v>
      </c>
      <c r="AS4" s="353">
        <v>4</v>
      </c>
      <c r="AT4" s="353">
        <v>4</v>
      </c>
    </row>
    <row r="5" spans="1:46" ht="22.5" customHeight="1" x14ac:dyDescent="0.15">
      <c r="A5" s="355"/>
      <c r="B5" s="714" t="s">
        <v>738</v>
      </c>
      <c r="C5" s="714"/>
      <c r="D5" s="714"/>
      <c r="E5" s="714" t="s">
        <v>739</v>
      </c>
      <c r="F5" s="714"/>
      <c r="G5" s="714"/>
      <c r="H5" s="714"/>
      <c r="I5" s="714"/>
      <c r="J5" s="714" t="s">
        <v>740</v>
      </c>
      <c r="K5" s="714"/>
      <c r="L5" s="714"/>
      <c r="M5" s="714"/>
      <c r="N5" s="714"/>
      <c r="O5" s="714"/>
      <c r="P5" s="714"/>
      <c r="Q5" s="714"/>
      <c r="R5" s="649" t="s">
        <v>741</v>
      </c>
      <c r="S5" s="716"/>
      <c r="T5" s="716"/>
      <c r="U5" s="716"/>
      <c r="V5" s="717"/>
      <c r="W5" s="718"/>
      <c r="X5" s="719" t="s">
        <v>742</v>
      </c>
      <c r="Y5" s="720"/>
      <c r="Z5" s="720"/>
      <c r="AA5" s="720"/>
      <c r="AB5" s="720"/>
      <c r="AC5" s="650"/>
      <c r="AD5" s="649" t="s">
        <v>743</v>
      </c>
      <c r="AE5" s="716"/>
      <c r="AF5" s="716"/>
      <c r="AG5" s="716"/>
      <c r="AH5" s="716"/>
      <c r="AI5" s="716"/>
      <c r="AJ5" s="716"/>
      <c r="AK5" s="716"/>
      <c r="AL5" s="716"/>
      <c r="AM5" s="716"/>
      <c r="AN5" s="716"/>
      <c r="AO5" s="721"/>
      <c r="AP5" s="386"/>
      <c r="AR5" s="353">
        <v>11</v>
      </c>
      <c r="AS5" s="353">
        <v>5</v>
      </c>
      <c r="AT5" s="353">
        <v>5</v>
      </c>
    </row>
    <row r="6" spans="1:46" ht="42" customHeight="1" x14ac:dyDescent="0.15">
      <c r="A6" s="355"/>
      <c r="B6" s="714"/>
      <c r="C6" s="714"/>
      <c r="D6" s="714"/>
      <c r="E6" s="714"/>
      <c r="F6" s="714"/>
      <c r="G6" s="714"/>
      <c r="H6" s="714"/>
      <c r="I6" s="714"/>
      <c r="J6" s="714"/>
      <c r="K6" s="714"/>
      <c r="L6" s="714"/>
      <c r="M6" s="714"/>
      <c r="N6" s="714"/>
      <c r="O6" s="715"/>
      <c r="P6" s="715"/>
      <c r="Q6" s="715"/>
      <c r="R6" s="390"/>
      <c r="S6" s="391"/>
      <c r="T6" s="649" t="s">
        <v>744</v>
      </c>
      <c r="U6" s="650"/>
      <c r="V6" s="722" t="s">
        <v>755</v>
      </c>
      <c r="W6" s="723"/>
      <c r="X6" s="393"/>
      <c r="Y6" s="355"/>
      <c r="Z6" s="714" t="s">
        <v>744</v>
      </c>
      <c r="AA6" s="659"/>
      <c r="AB6" s="714" t="s">
        <v>745</v>
      </c>
      <c r="AC6" s="659"/>
      <c r="AD6" s="393"/>
      <c r="AE6" s="355"/>
      <c r="AF6" s="724" t="s">
        <v>294</v>
      </c>
      <c r="AG6" s="725"/>
      <c r="AH6" s="725"/>
      <c r="AI6" s="725"/>
      <c r="AJ6" s="715" t="s">
        <v>295</v>
      </c>
      <c r="AK6" s="717"/>
      <c r="AL6" s="717"/>
      <c r="AM6" s="717"/>
      <c r="AN6" s="717"/>
      <c r="AO6" s="718"/>
      <c r="AP6" s="386"/>
      <c r="AS6" s="353">
        <v>6</v>
      </c>
      <c r="AT6" s="353">
        <v>6</v>
      </c>
    </row>
    <row r="7" spans="1:46" ht="64.5" customHeight="1" x14ac:dyDescent="0.15">
      <c r="A7" s="355"/>
      <c r="B7" s="640"/>
      <c r="C7" s="640"/>
      <c r="D7" s="640"/>
      <c r="E7" s="640"/>
      <c r="F7" s="640"/>
      <c r="G7" s="640"/>
      <c r="H7" s="640"/>
      <c r="I7" s="640"/>
      <c r="J7" s="640"/>
      <c r="K7" s="640"/>
      <c r="L7" s="640"/>
      <c r="M7" s="640"/>
      <c r="N7" s="640"/>
      <c r="O7" s="649"/>
      <c r="P7" s="649"/>
      <c r="Q7" s="649"/>
      <c r="R7" s="394"/>
      <c r="S7" s="395"/>
      <c r="T7" s="651"/>
      <c r="U7" s="652"/>
      <c r="V7" s="713"/>
      <c r="W7" s="652"/>
      <c r="X7" s="397"/>
      <c r="Y7" s="396"/>
      <c r="Z7" s="659"/>
      <c r="AA7" s="659"/>
      <c r="AB7" s="659"/>
      <c r="AC7" s="659"/>
      <c r="AD7" s="397"/>
      <c r="AE7" s="396"/>
      <c r="AF7" s="726"/>
      <c r="AG7" s="727"/>
      <c r="AH7" s="727"/>
      <c r="AI7" s="727"/>
      <c r="AJ7" s="728" t="s">
        <v>756</v>
      </c>
      <c r="AK7" s="729"/>
      <c r="AL7" s="715" t="s">
        <v>757</v>
      </c>
      <c r="AM7" s="718"/>
      <c r="AN7" s="715" t="s">
        <v>758</v>
      </c>
      <c r="AO7" s="718"/>
      <c r="AP7" s="386"/>
      <c r="AS7" s="353">
        <v>7</v>
      </c>
      <c r="AT7" s="353">
        <v>7</v>
      </c>
    </row>
    <row r="8" spans="1:46" ht="18" customHeight="1" x14ac:dyDescent="0.15">
      <c r="A8" s="355"/>
      <c r="B8" s="653"/>
      <c r="C8" s="654"/>
      <c r="D8" s="681"/>
      <c r="E8" s="700"/>
      <c r="F8" s="701"/>
      <c r="G8" s="701"/>
      <c r="H8" s="701"/>
      <c r="I8" s="702"/>
      <c r="J8" s="694"/>
      <c r="K8" s="695"/>
      <c r="L8" s="695"/>
      <c r="M8" s="695"/>
      <c r="N8" s="695"/>
      <c r="O8" s="695"/>
      <c r="P8" s="695"/>
      <c r="Q8" s="695"/>
      <c r="R8" s="653"/>
      <c r="S8" s="654"/>
      <c r="T8" s="653"/>
      <c r="U8" s="681"/>
      <c r="V8" s="653"/>
      <c r="W8" s="681"/>
      <c r="X8" s="653"/>
      <c r="Y8" s="696"/>
      <c r="Z8" s="671"/>
      <c r="AA8" s="672"/>
      <c r="AB8" s="671"/>
      <c r="AC8" s="672"/>
      <c r="AD8" s="637"/>
      <c r="AE8" s="637"/>
      <c r="AF8" s="637"/>
      <c r="AG8" s="637"/>
      <c r="AH8" s="637"/>
      <c r="AI8" s="637"/>
      <c r="AJ8" s="640"/>
      <c r="AK8" s="640"/>
      <c r="AL8" s="640"/>
      <c r="AM8" s="640"/>
      <c r="AN8" s="640"/>
      <c r="AO8" s="640"/>
      <c r="AP8" s="386"/>
      <c r="AS8" s="353">
        <v>8</v>
      </c>
      <c r="AT8" s="353">
        <v>8</v>
      </c>
    </row>
    <row r="9" spans="1:46" ht="18" customHeight="1" x14ac:dyDescent="0.15">
      <c r="A9" s="355"/>
      <c r="B9" s="655"/>
      <c r="C9" s="684"/>
      <c r="D9" s="682"/>
      <c r="E9" s="703"/>
      <c r="F9" s="704"/>
      <c r="G9" s="704"/>
      <c r="H9" s="704"/>
      <c r="I9" s="705"/>
      <c r="J9" s="677"/>
      <c r="K9" s="678"/>
      <c r="L9" s="678"/>
      <c r="M9" s="678"/>
      <c r="N9" s="678"/>
      <c r="O9" s="678"/>
      <c r="P9" s="678"/>
      <c r="Q9" s="678"/>
      <c r="R9" s="655"/>
      <c r="S9" s="656"/>
      <c r="T9" s="655"/>
      <c r="U9" s="682"/>
      <c r="V9" s="655"/>
      <c r="W9" s="682"/>
      <c r="X9" s="673"/>
      <c r="Y9" s="451"/>
      <c r="Z9" s="673"/>
      <c r="AA9" s="674"/>
      <c r="AB9" s="673"/>
      <c r="AC9" s="674"/>
      <c r="AD9" s="638"/>
      <c r="AE9" s="638"/>
      <c r="AF9" s="638"/>
      <c r="AG9" s="638"/>
      <c r="AH9" s="638"/>
      <c r="AI9" s="638"/>
      <c r="AJ9" s="641"/>
      <c r="AK9" s="641"/>
      <c r="AL9" s="641"/>
      <c r="AM9" s="641"/>
      <c r="AN9" s="641"/>
      <c r="AO9" s="641"/>
      <c r="AP9" s="386"/>
      <c r="AS9" s="353">
        <v>9</v>
      </c>
      <c r="AT9" s="353">
        <v>9</v>
      </c>
    </row>
    <row r="10" spans="1:46" ht="18" customHeight="1" x14ac:dyDescent="0.15">
      <c r="A10" s="355"/>
      <c r="B10" s="657"/>
      <c r="C10" s="658"/>
      <c r="D10" s="683"/>
      <c r="E10" s="706"/>
      <c r="F10" s="707"/>
      <c r="G10" s="707"/>
      <c r="H10" s="707"/>
      <c r="I10" s="708"/>
      <c r="J10" s="679"/>
      <c r="K10" s="680"/>
      <c r="L10" s="680"/>
      <c r="M10" s="680"/>
      <c r="N10" s="680"/>
      <c r="O10" s="680"/>
      <c r="P10" s="680"/>
      <c r="Q10" s="680"/>
      <c r="R10" s="657"/>
      <c r="S10" s="658"/>
      <c r="T10" s="657"/>
      <c r="U10" s="683"/>
      <c r="V10" s="657"/>
      <c r="W10" s="683"/>
      <c r="X10" s="675"/>
      <c r="Y10" s="697"/>
      <c r="Z10" s="675"/>
      <c r="AA10" s="676"/>
      <c r="AB10" s="675"/>
      <c r="AC10" s="676"/>
      <c r="AD10" s="639"/>
      <c r="AE10" s="639"/>
      <c r="AF10" s="639"/>
      <c r="AG10" s="639"/>
      <c r="AH10" s="639"/>
      <c r="AI10" s="639"/>
      <c r="AJ10" s="642"/>
      <c r="AK10" s="642"/>
      <c r="AL10" s="642"/>
      <c r="AM10" s="642"/>
      <c r="AN10" s="642"/>
      <c r="AO10" s="642"/>
      <c r="AP10" s="386"/>
      <c r="AS10" s="353">
        <v>10</v>
      </c>
      <c r="AT10" s="353">
        <v>10</v>
      </c>
    </row>
    <row r="11" spans="1:46" ht="18" customHeight="1" x14ac:dyDescent="0.15">
      <c r="A11" s="355"/>
      <c r="B11" s="653"/>
      <c r="C11" s="654"/>
      <c r="D11" s="681"/>
      <c r="E11" s="700"/>
      <c r="F11" s="701"/>
      <c r="G11" s="701"/>
      <c r="H11" s="701"/>
      <c r="I11" s="702"/>
      <c r="J11" s="694"/>
      <c r="K11" s="695"/>
      <c r="L11" s="695"/>
      <c r="M11" s="695"/>
      <c r="N11" s="695"/>
      <c r="O11" s="695"/>
      <c r="P11" s="695"/>
      <c r="Q11" s="695"/>
      <c r="R11" s="653"/>
      <c r="S11" s="654"/>
      <c r="T11" s="653"/>
      <c r="U11" s="681"/>
      <c r="V11" s="653"/>
      <c r="W11" s="681"/>
      <c r="X11" s="653"/>
      <c r="Y11" s="696"/>
      <c r="Z11" s="671"/>
      <c r="AA11" s="672"/>
      <c r="AB11" s="671"/>
      <c r="AC11" s="672"/>
      <c r="AD11" s="637"/>
      <c r="AE11" s="637"/>
      <c r="AF11" s="637"/>
      <c r="AG11" s="637"/>
      <c r="AH11" s="637"/>
      <c r="AI11" s="637"/>
      <c r="AJ11" s="640"/>
      <c r="AK11" s="640"/>
      <c r="AL11" s="640"/>
      <c r="AM11" s="640"/>
      <c r="AN11" s="640"/>
      <c r="AO11" s="640"/>
      <c r="AP11" s="386"/>
      <c r="AS11" s="353">
        <v>11</v>
      </c>
      <c r="AT11" s="353">
        <v>11</v>
      </c>
    </row>
    <row r="12" spans="1:46" ht="18" customHeight="1" x14ac:dyDescent="0.15">
      <c r="A12" s="355"/>
      <c r="B12" s="655"/>
      <c r="C12" s="684"/>
      <c r="D12" s="682"/>
      <c r="E12" s="703"/>
      <c r="F12" s="704"/>
      <c r="G12" s="704"/>
      <c r="H12" s="704"/>
      <c r="I12" s="705"/>
      <c r="J12" s="677"/>
      <c r="K12" s="678"/>
      <c r="L12" s="678"/>
      <c r="M12" s="678"/>
      <c r="N12" s="678"/>
      <c r="O12" s="678"/>
      <c r="P12" s="678"/>
      <c r="Q12" s="678"/>
      <c r="R12" s="655"/>
      <c r="S12" s="656"/>
      <c r="T12" s="655"/>
      <c r="U12" s="682"/>
      <c r="V12" s="655"/>
      <c r="W12" s="682"/>
      <c r="X12" s="673"/>
      <c r="Y12" s="451"/>
      <c r="Z12" s="673"/>
      <c r="AA12" s="674"/>
      <c r="AB12" s="673"/>
      <c r="AC12" s="674"/>
      <c r="AD12" s="638"/>
      <c r="AE12" s="638"/>
      <c r="AF12" s="638"/>
      <c r="AG12" s="638"/>
      <c r="AH12" s="638"/>
      <c r="AI12" s="638"/>
      <c r="AJ12" s="641"/>
      <c r="AK12" s="641"/>
      <c r="AL12" s="641"/>
      <c r="AM12" s="641"/>
      <c r="AN12" s="641"/>
      <c r="AO12" s="641"/>
      <c r="AP12" s="386"/>
      <c r="AS12" s="353">
        <v>12</v>
      </c>
      <c r="AT12" s="353">
        <v>12</v>
      </c>
    </row>
    <row r="13" spans="1:46" ht="18" customHeight="1" x14ac:dyDescent="0.15">
      <c r="A13" s="355"/>
      <c r="B13" s="657"/>
      <c r="C13" s="658"/>
      <c r="D13" s="683"/>
      <c r="E13" s="706"/>
      <c r="F13" s="707"/>
      <c r="G13" s="707"/>
      <c r="H13" s="707"/>
      <c r="I13" s="708"/>
      <c r="J13" s="679"/>
      <c r="K13" s="680"/>
      <c r="L13" s="680"/>
      <c r="M13" s="680"/>
      <c r="N13" s="680"/>
      <c r="O13" s="680"/>
      <c r="P13" s="680"/>
      <c r="Q13" s="680"/>
      <c r="R13" s="657"/>
      <c r="S13" s="658"/>
      <c r="T13" s="657"/>
      <c r="U13" s="683"/>
      <c r="V13" s="657"/>
      <c r="W13" s="683"/>
      <c r="X13" s="675"/>
      <c r="Y13" s="697"/>
      <c r="Z13" s="675"/>
      <c r="AA13" s="676"/>
      <c r="AB13" s="675"/>
      <c r="AC13" s="676"/>
      <c r="AD13" s="639"/>
      <c r="AE13" s="639"/>
      <c r="AF13" s="639"/>
      <c r="AG13" s="639"/>
      <c r="AH13" s="639"/>
      <c r="AI13" s="639"/>
      <c r="AJ13" s="642"/>
      <c r="AK13" s="642"/>
      <c r="AL13" s="642"/>
      <c r="AM13" s="642"/>
      <c r="AN13" s="642"/>
      <c r="AO13" s="642"/>
      <c r="AP13" s="386"/>
      <c r="AT13" s="353">
        <v>13</v>
      </c>
    </row>
    <row r="14" spans="1:46" ht="18" customHeight="1" x14ac:dyDescent="0.15">
      <c r="A14" s="355"/>
      <c r="B14" s="653"/>
      <c r="C14" s="654"/>
      <c r="D14" s="681"/>
      <c r="E14" s="700"/>
      <c r="F14" s="701"/>
      <c r="G14" s="701"/>
      <c r="H14" s="701"/>
      <c r="I14" s="702"/>
      <c r="J14" s="694"/>
      <c r="K14" s="695"/>
      <c r="L14" s="695"/>
      <c r="M14" s="695"/>
      <c r="N14" s="695"/>
      <c r="O14" s="695"/>
      <c r="P14" s="695"/>
      <c r="Q14" s="695"/>
      <c r="R14" s="653"/>
      <c r="S14" s="654"/>
      <c r="T14" s="653"/>
      <c r="U14" s="681"/>
      <c r="V14" s="653"/>
      <c r="W14" s="681"/>
      <c r="X14" s="653"/>
      <c r="Y14" s="696"/>
      <c r="Z14" s="671"/>
      <c r="AA14" s="672"/>
      <c r="AB14" s="671"/>
      <c r="AC14" s="672"/>
      <c r="AD14" s="637"/>
      <c r="AE14" s="637"/>
      <c r="AF14" s="637"/>
      <c r="AG14" s="637"/>
      <c r="AH14" s="637"/>
      <c r="AI14" s="637"/>
      <c r="AJ14" s="640"/>
      <c r="AK14" s="640"/>
      <c r="AL14" s="640"/>
      <c r="AM14" s="640"/>
      <c r="AN14" s="640"/>
      <c r="AO14" s="640"/>
      <c r="AP14" s="386"/>
      <c r="AT14" s="353">
        <v>14</v>
      </c>
    </row>
    <row r="15" spans="1:46" ht="18" customHeight="1" x14ac:dyDescent="0.15">
      <c r="A15" s="355"/>
      <c r="B15" s="655"/>
      <c r="C15" s="684"/>
      <c r="D15" s="682"/>
      <c r="E15" s="703"/>
      <c r="F15" s="704"/>
      <c r="G15" s="704"/>
      <c r="H15" s="704"/>
      <c r="I15" s="705"/>
      <c r="J15" s="677"/>
      <c r="K15" s="678"/>
      <c r="L15" s="678"/>
      <c r="M15" s="678"/>
      <c r="N15" s="678"/>
      <c r="O15" s="678"/>
      <c r="P15" s="678"/>
      <c r="Q15" s="678"/>
      <c r="R15" s="655"/>
      <c r="S15" s="656"/>
      <c r="T15" s="655"/>
      <c r="U15" s="682"/>
      <c r="V15" s="655"/>
      <c r="W15" s="682"/>
      <c r="X15" s="673"/>
      <c r="Y15" s="451"/>
      <c r="Z15" s="673"/>
      <c r="AA15" s="674"/>
      <c r="AB15" s="673"/>
      <c r="AC15" s="674"/>
      <c r="AD15" s="638"/>
      <c r="AE15" s="638"/>
      <c r="AF15" s="638"/>
      <c r="AG15" s="638"/>
      <c r="AH15" s="638"/>
      <c r="AI15" s="638"/>
      <c r="AJ15" s="641"/>
      <c r="AK15" s="641"/>
      <c r="AL15" s="641"/>
      <c r="AM15" s="641"/>
      <c r="AN15" s="641"/>
      <c r="AO15" s="641"/>
      <c r="AP15" s="386"/>
      <c r="AT15" s="353">
        <v>15</v>
      </c>
    </row>
    <row r="16" spans="1:46" ht="18" customHeight="1" x14ac:dyDescent="0.15">
      <c r="A16" s="355"/>
      <c r="B16" s="657"/>
      <c r="C16" s="658"/>
      <c r="D16" s="683"/>
      <c r="E16" s="706"/>
      <c r="F16" s="707"/>
      <c r="G16" s="707"/>
      <c r="H16" s="707"/>
      <c r="I16" s="708"/>
      <c r="J16" s="679"/>
      <c r="K16" s="680"/>
      <c r="L16" s="680"/>
      <c r="M16" s="680"/>
      <c r="N16" s="680"/>
      <c r="O16" s="680"/>
      <c r="P16" s="680"/>
      <c r="Q16" s="680"/>
      <c r="R16" s="657"/>
      <c r="S16" s="658"/>
      <c r="T16" s="657"/>
      <c r="U16" s="683"/>
      <c r="V16" s="657"/>
      <c r="W16" s="683"/>
      <c r="X16" s="675"/>
      <c r="Y16" s="697"/>
      <c r="Z16" s="675"/>
      <c r="AA16" s="676"/>
      <c r="AB16" s="675"/>
      <c r="AC16" s="676"/>
      <c r="AD16" s="639"/>
      <c r="AE16" s="639"/>
      <c r="AF16" s="639"/>
      <c r="AG16" s="639"/>
      <c r="AH16" s="639"/>
      <c r="AI16" s="639"/>
      <c r="AJ16" s="642"/>
      <c r="AK16" s="642"/>
      <c r="AL16" s="642"/>
      <c r="AM16" s="642"/>
      <c r="AN16" s="642"/>
      <c r="AO16" s="642"/>
      <c r="AP16" s="386"/>
      <c r="AT16" s="353">
        <v>16</v>
      </c>
    </row>
    <row r="17" spans="1:46" ht="18" customHeight="1" x14ac:dyDescent="0.15">
      <c r="A17" s="355"/>
      <c r="B17" s="653"/>
      <c r="C17" s="654"/>
      <c r="D17" s="681"/>
      <c r="E17" s="700"/>
      <c r="F17" s="701"/>
      <c r="G17" s="701"/>
      <c r="H17" s="701"/>
      <c r="I17" s="702"/>
      <c r="J17" s="694"/>
      <c r="K17" s="695"/>
      <c r="L17" s="695"/>
      <c r="M17" s="695"/>
      <c r="N17" s="695"/>
      <c r="O17" s="695"/>
      <c r="P17" s="695"/>
      <c r="Q17" s="695"/>
      <c r="R17" s="653"/>
      <c r="S17" s="654"/>
      <c r="T17" s="653"/>
      <c r="U17" s="681"/>
      <c r="V17" s="653"/>
      <c r="W17" s="681"/>
      <c r="X17" s="653"/>
      <c r="Y17" s="696"/>
      <c r="Z17" s="671"/>
      <c r="AA17" s="672"/>
      <c r="AB17" s="671"/>
      <c r="AC17" s="672"/>
      <c r="AD17" s="637"/>
      <c r="AE17" s="637"/>
      <c r="AF17" s="637"/>
      <c r="AG17" s="637"/>
      <c r="AH17" s="637"/>
      <c r="AI17" s="637"/>
      <c r="AJ17" s="640"/>
      <c r="AK17" s="640"/>
      <c r="AL17" s="640"/>
      <c r="AM17" s="640"/>
      <c r="AN17" s="640"/>
      <c r="AO17" s="640"/>
      <c r="AP17" s="386"/>
      <c r="AT17" s="353">
        <v>17</v>
      </c>
    </row>
    <row r="18" spans="1:46" ht="18" customHeight="1" x14ac:dyDescent="0.15">
      <c r="A18" s="355"/>
      <c r="B18" s="655"/>
      <c r="C18" s="684"/>
      <c r="D18" s="682"/>
      <c r="E18" s="703"/>
      <c r="F18" s="704"/>
      <c r="G18" s="704"/>
      <c r="H18" s="704"/>
      <c r="I18" s="705"/>
      <c r="J18" s="677"/>
      <c r="K18" s="678"/>
      <c r="L18" s="678"/>
      <c r="M18" s="678"/>
      <c r="N18" s="678"/>
      <c r="O18" s="678"/>
      <c r="P18" s="678"/>
      <c r="Q18" s="678"/>
      <c r="R18" s="655"/>
      <c r="S18" s="656"/>
      <c r="T18" s="655"/>
      <c r="U18" s="682"/>
      <c r="V18" s="655"/>
      <c r="W18" s="682"/>
      <c r="X18" s="673"/>
      <c r="Y18" s="451"/>
      <c r="Z18" s="673"/>
      <c r="AA18" s="674"/>
      <c r="AB18" s="673"/>
      <c r="AC18" s="674"/>
      <c r="AD18" s="638"/>
      <c r="AE18" s="638"/>
      <c r="AF18" s="638"/>
      <c r="AG18" s="638"/>
      <c r="AH18" s="638"/>
      <c r="AI18" s="638"/>
      <c r="AJ18" s="641"/>
      <c r="AK18" s="641"/>
      <c r="AL18" s="641"/>
      <c r="AM18" s="641"/>
      <c r="AN18" s="641"/>
      <c r="AO18" s="641"/>
      <c r="AP18" s="386"/>
      <c r="AT18" s="353">
        <v>18</v>
      </c>
    </row>
    <row r="19" spans="1:46" ht="18" customHeight="1" x14ac:dyDescent="0.15">
      <c r="A19" s="355"/>
      <c r="B19" s="657"/>
      <c r="C19" s="658"/>
      <c r="D19" s="683"/>
      <c r="E19" s="706"/>
      <c r="F19" s="707"/>
      <c r="G19" s="707"/>
      <c r="H19" s="707"/>
      <c r="I19" s="708"/>
      <c r="J19" s="679"/>
      <c r="K19" s="680"/>
      <c r="L19" s="680"/>
      <c r="M19" s="680"/>
      <c r="N19" s="680"/>
      <c r="O19" s="680"/>
      <c r="P19" s="680"/>
      <c r="Q19" s="680"/>
      <c r="R19" s="657"/>
      <c r="S19" s="658"/>
      <c r="T19" s="657"/>
      <c r="U19" s="683"/>
      <c r="V19" s="657"/>
      <c r="W19" s="683"/>
      <c r="X19" s="675"/>
      <c r="Y19" s="697"/>
      <c r="Z19" s="675"/>
      <c r="AA19" s="676"/>
      <c r="AB19" s="675"/>
      <c r="AC19" s="676"/>
      <c r="AD19" s="639"/>
      <c r="AE19" s="639"/>
      <c r="AF19" s="639"/>
      <c r="AG19" s="639"/>
      <c r="AH19" s="639"/>
      <c r="AI19" s="639"/>
      <c r="AJ19" s="642"/>
      <c r="AK19" s="642"/>
      <c r="AL19" s="642"/>
      <c r="AM19" s="642"/>
      <c r="AN19" s="642"/>
      <c r="AO19" s="642"/>
      <c r="AP19" s="386"/>
      <c r="AT19" s="353">
        <v>19</v>
      </c>
    </row>
    <row r="20" spans="1:46" ht="18" customHeight="1" x14ac:dyDescent="0.15">
      <c r="A20" s="355"/>
      <c r="B20" s="653"/>
      <c r="C20" s="654"/>
      <c r="D20" s="681"/>
      <c r="E20" s="700"/>
      <c r="F20" s="701"/>
      <c r="G20" s="701"/>
      <c r="H20" s="701"/>
      <c r="I20" s="702"/>
      <c r="J20" s="694"/>
      <c r="K20" s="695"/>
      <c r="L20" s="695"/>
      <c r="M20" s="695"/>
      <c r="N20" s="695"/>
      <c r="O20" s="695"/>
      <c r="P20" s="695"/>
      <c r="Q20" s="695"/>
      <c r="R20" s="653"/>
      <c r="S20" s="654"/>
      <c r="T20" s="653"/>
      <c r="U20" s="681"/>
      <c r="V20" s="653"/>
      <c r="W20" s="681"/>
      <c r="X20" s="653"/>
      <c r="Y20" s="696"/>
      <c r="Z20" s="671"/>
      <c r="AA20" s="672"/>
      <c r="AB20" s="671"/>
      <c r="AC20" s="672"/>
      <c r="AD20" s="637"/>
      <c r="AE20" s="637"/>
      <c r="AF20" s="637"/>
      <c r="AG20" s="637"/>
      <c r="AH20" s="637"/>
      <c r="AI20" s="637"/>
      <c r="AJ20" s="640"/>
      <c r="AK20" s="640"/>
      <c r="AL20" s="640"/>
      <c r="AM20" s="640"/>
      <c r="AN20" s="640"/>
      <c r="AO20" s="640"/>
      <c r="AP20" s="386"/>
      <c r="AT20" s="353">
        <v>20</v>
      </c>
    </row>
    <row r="21" spans="1:46" ht="18" customHeight="1" x14ac:dyDescent="0.15">
      <c r="A21" s="355"/>
      <c r="B21" s="655"/>
      <c r="C21" s="684"/>
      <c r="D21" s="682"/>
      <c r="E21" s="703"/>
      <c r="F21" s="704"/>
      <c r="G21" s="704"/>
      <c r="H21" s="704"/>
      <c r="I21" s="705"/>
      <c r="J21" s="677"/>
      <c r="K21" s="678"/>
      <c r="L21" s="678"/>
      <c r="M21" s="678"/>
      <c r="N21" s="678"/>
      <c r="O21" s="678"/>
      <c r="P21" s="678"/>
      <c r="Q21" s="678"/>
      <c r="R21" s="655"/>
      <c r="S21" s="656"/>
      <c r="T21" s="655"/>
      <c r="U21" s="682"/>
      <c r="V21" s="655"/>
      <c r="W21" s="682"/>
      <c r="X21" s="673"/>
      <c r="Y21" s="451"/>
      <c r="Z21" s="673"/>
      <c r="AA21" s="674"/>
      <c r="AB21" s="673"/>
      <c r="AC21" s="674"/>
      <c r="AD21" s="638"/>
      <c r="AE21" s="638"/>
      <c r="AF21" s="638"/>
      <c r="AG21" s="638"/>
      <c r="AH21" s="638"/>
      <c r="AI21" s="638"/>
      <c r="AJ21" s="641"/>
      <c r="AK21" s="641"/>
      <c r="AL21" s="641"/>
      <c r="AM21" s="641"/>
      <c r="AN21" s="641"/>
      <c r="AO21" s="641"/>
      <c r="AP21" s="386"/>
      <c r="AT21" s="353">
        <v>21</v>
      </c>
    </row>
    <row r="22" spans="1:46" ht="18" customHeight="1" x14ac:dyDescent="0.15">
      <c r="A22" s="355"/>
      <c r="B22" s="657"/>
      <c r="C22" s="658"/>
      <c r="D22" s="683"/>
      <c r="E22" s="706"/>
      <c r="F22" s="707"/>
      <c r="G22" s="707"/>
      <c r="H22" s="707"/>
      <c r="I22" s="708"/>
      <c r="J22" s="679"/>
      <c r="K22" s="680"/>
      <c r="L22" s="680"/>
      <c r="M22" s="680"/>
      <c r="N22" s="680"/>
      <c r="O22" s="680"/>
      <c r="P22" s="680"/>
      <c r="Q22" s="680"/>
      <c r="R22" s="657"/>
      <c r="S22" s="658"/>
      <c r="T22" s="657"/>
      <c r="U22" s="683"/>
      <c r="V22" s="657"/>
      <c r="W22" s="683"/>
      <c r="X22" s="675"/>
      <c r="Y22" s="697"/>
      <c r="Z22" s="675"/>
      <c r="AA22" s="676"/>
      <c r="AB22" s="675"/>
      <c r="AC22" s="676"/>
      <c r="AD22" s="639"/>
      <c r="AE22" s="639"/>
      <c r="AF22" s="639"/>
      <c r="AG22" s="639"/>
      <c r="AH22" s="639"/>
      <c r="AI22" s="639"/>
      <c r="AJ22" s="642"/>
      <c r="AK22" s="642"/>
      <c r="AL22" s="642"/>
      <c r="AM22" s="642"/>
      <c r="AN22" s="642"/>
      <c r="AO22" s="642"/>
      <c r="AP22" s="386"/>
      <c r="AT22" s="353">
        <v>22</v>
      </c>
    </row>
    <row r="23" spans="1:46" ht="18" customHeight="1" x14ac:dyDescent="0.15">
      <c r="A23" s="355"/>
      <c r="B23" s="653"/>
      <c r="C23" s="654"/>
      <c r="D23" s="681"/>
      <c r="E23" s="700"/>
      <c r="F23" s="701"/>
      <c r="G23" s="701"/>
      <c r="H23" s="701"/>
      <c r="I23" s="702"/>
      <c r="J23" s="694"/>
      <c r="K23" s="695"/>
      <c r="L23" s="695"/>
      <c r="M23" s="695"/>
      <c r="N23" s="695"/>
      <c r="O23" s="695"/>
      <c r="P23" s="695"/>
      <c r="Q23" s="695"/>
      <c r="R23" s="653"/>
      <c r="S23" s="654"/>
      <c r="T23" s="653"/>
      <c r="U23" s="681"/>
      <c r="V23" s="653"/>
      <c r="W23" s="681"/>
      <c r="X23" s="653"/>
      <c r="Y23" s="696"/>
      <c r="Z23" s="671"/>
      <c r="AA23" s="672"/>
      <c r="AB23" s="671"/>
      <c r="AC23" s="672"/>
      <c r="AD23" s="637"/>
      <c r="AE23" s="637"/>
      <c r="AF23" s="637"/>
      <c r="AG23" s="637"/>
      <c r="AH23" s="637"/>
      <c r="AI23" s="637"/>
      <c r="AJ23" s="640"/>
      <c r="AK23" s="640"/>
      <c r="AL23" s="640"/>
      <c r="AM23" s="640"/>
      <c r="AN23" s="640"/>
      <c r="AO23" s="640"/>
      <c r="AP23" s="386"/>
      <c r="AT23" s="353">
        <v>23</v>
      </c>
    </row>
    <row r="24" spans="1:46" ht="18" customHeight="1" x14ac:dyDescent="0.15">
      <c r="A24" s="355"/>
      <c r="B24" s="655"/>
      <c r="C24" s="684"/>
      <c r="D24" s="682"/>
      <c r="E24" s="703"/>
      <c r="F24" s="704"/>
      <c r="G24" s="704"/>
      <c r="H24" s="704"/>
      <c r="I24" s="705"/>
      <c r="J24" s="677"/>
      <c r="K24" s="678"/>
      <c r="L24" s="678"/>
      <c r="M24" s="678"/>
      <c r="N24" s="678"/>
      <c r="O24" s="678"/>
      <c r="P24" s="678"/>
      <c r="Q24" s="678"/>
      <c r="R24" s="655"/>
      <c r="S24" s="656"/>
      <c r="T24" s="655"/>
      <c r="U24" s="682"/>
      <c r="V24" s="655"/>
      <c r="W24" s="682"/>
      <c r="X24" s="673"/>
      <c r="Y24" s="451"/>
      <c r="Z24" s="673"/>
      <c r="AA24" s="674"/>
      <c r="AB24" s="673"/>
      <c r="AC24" s="674"/>
      <c r="AD24" s="638"/>
      <c r="AE24" s="638"/>
      <c r="AF24" s="638"/>
      <c r="AG24" s="638"/>
      <c r="AH24" s="638"/>
      <c r="AI24" s="638"/>
      <c r="AJ24" s="641"/>
      <c r="AK24" s="641"/>
      <c r="AL24" s="641"/>
      <c r="AM24" s="641"/>
      <c r="AN24" s="641"/>
      <c r="AO24" s="641"/>
      <c r="AP24" s="386"/>
      <c r="AT24" s="353">
        <v>24</v>
      </c>
    </row>
    <row r="25" spans="1:46" ht="18" customHeight="1" x14ac:dyDescent="0.15">
      <c r="A25" s="355"/>
      <c r="B25" s="657"/>
      <c r="C25" s="658"/>
      <c r="D25" s="683"/>
      <c r="E25" s="706"/>
      <c r="F25" s="707"/>
      <c r="G25" s="707"/>
      <c r="H25" s="707"/>
      <c r="I25" s="708"/>
      <c r="J25" s="679"/>
      <c r="K25" s="680"/>
      <c r="L25" s="680"/>
      <c r="M25" s="680"/>
      <c r="N25" s="680"/>
      <c r="O25" s="680"/>
      <c r="P25" s="680"/>
      <c r="Q25" s="680"/>
      <c r="R25" s="657"/>
      <c r="S25" s="658"/>
      <c r="T25" s="657"/>
      <c r="U25" s="683"/>
      <c r="V25" s="657"/>
      <c r="W25" s="683"/>
      <c r="X25" s="675"/>
      <c r="Y25" s="697"/>
      <c r="Z25" s="675"/>
      <c r="AA25" s="676"/>
      <c r="AB25" s="675"/>
      <c r="AC25" s="676"/>
      <c r="AD25" s="639"/>
      <c r="AE25" s="639"/>
      <c r="AF25" s="639"/>
      <c r="AG25" s="639"/>
      <c r="AH25" s="639"/>
      <c r="AI25" s="639"/>
      <c r="AJ25" s="642"/>
      <c r="AK25" s="642"/>
      <c r="AL25" s="642"/>
      <c r="AM25" s="642"/>
      <c r="AN25" s="642"/>
      <c r="AO25" s="642"/>
      <c r="AP25" s="386"/>
      <c r="AT25" s="353">
        <v>25</v>
      </c>
    </row>
    <row r="26" spans="1:46" ht="18" customHeight="1" x14ac:dyDescent="0.15">
      <c r="A26" s="355"/>
      <c r="B26" s="653"/>
      <c r="C26" s="654"/>
      <c r="D26" s="681"/>
      <c r="E26" s="700"/>
      <c r="F26" s="701"/>
      <c r="G26" s="701"/>
      <c r="H26" s="701"/>
      <c r="I26" s="702"/>
      <c r="J26" s="694"/>
      <c r="K26" s="695"/>
      <c r="L26" s="695"/>
      <c r="M26" s="695"/>
      <c r="N26" s="695"/>
      <c r="O26" s="695"/>
      <c r="P26" s="695"/>
      <c r="Q26" s="709"/>
      <c r="R26" s="653"/>
      <c r="S26" s="654"/>
      <c r="T26" s="653"/>
      <c r="U26" s="681"/>
      <c r="V26" s="653"/>
      <c r="W26" s="681"/>
      <c r="X26" s="653"/>
      <c r="Y26" s="696"/>
      <c r="Z26" s="671"/>
      <c r="AA26" s="672"/>
      <c r="AB26" s="671"/>
      <c r="AC26" s="672"/>
      <c r="AD26" s="637"/>
      <c r="AE26" s="637"/>
      <c r="AF26" s="637"/>
      <c r="AG26" s="637"/>
      <c r="AH26" s="637"/>
      <c r="AI26" s="637"/>
      <c r="AJ26" s="640"/>
      <c r="AK26" s="640"/>
      <c r="AL26" s="640"/>
      <c r="AM26" s="640"/>
      <c r="AN26" s="640"/>
      <c r="AO26" s="640"/>
      <c r="AP26" s="386"/>
      <c r="AT26" s="353">
        <v>26</v>
      </c>
    </row>
    <row r="27" spans="1:46" ht="18" customHeight="1" x14ac:dyDescent="0.15">
      <c r="A27" s="355"/>
      <c r="B27" s="655"/>
      <c r="C27" s="684"/>
      <c r="D27" s="682"/>
      <c r="E27" s="703"/>
      <c r="F27" s="704"/>
      <c r="G27" s="704"/>
      <c r="H27" s="704"/>
      <c r="I27" s="705"/>
      <c r="J27" s="677"/>
      <c r="K27" s="678"/>
      <c r="L27" s="678"/>
      <c r="M27" s="678"/>
      <c r="N27" s="678"/>
      <c r="O27" s="678"/>
      <c r="P27" s="678"/>
      <c r="Q27" s="698"/>
      <c r="R27" s="655"/>
      <c r="S27" s="656"/>
      <c r="T27" s="655"/>
      <c r="U27" s="682"/>
      <c r="V27" s="655"/>
      <c r="W27" s="682"/>
      <c r="X27" s="673"/>
      <c r="Y27" s="451"/>
      <c r="Z27" s="673"/>
      <c r="AA27" s="674"/>
      <c r="AB27" s="673"/>
      <c r="AC27" s="674"/>
      <c r="AD27" s="638"/>
      <c r="AE27" s="638"/>
      <c r="AF27" s="638"/>
      <c r="AG27" s="638"/>
      <c r="AH27" s="638"/>
      <c r="AI27" s="638"/>
      <c r="AJ27" s="641"/>
      <c r="AK27" s="641"/>
      <c r="AL27" s="641"/>
      <c r="AM27" s="641"/>
      <c r="AN27" s="641"/>
      <c r="AO27" s="641"/>
      <c r="AP27" s="386"/>
      <c r="AT27" s="353">
        <v>27</v>
      </c>
    </row>
    <row r="28" spans="1:46" ht="18" customHeight="1" x14ac:dyDescent="0.15">
      <c r="A28" s="355"/>
      <c r="B28" s="657"/>
      <c r="C28" s="658"/>
      <c r="D28" s="683"/>
      <c r="E28" s="706"/>
      <c r="F28" s="707"/>
      <c r="G28" s="707"/>
      <c r="H28" s="707"/>
      <c r="I28" s="708"/>
      <c r="J28" s="679"/>
      <c r="K28" s="680"/>
      <c r="L28" s="680"/>
      <c r="M28" s="680"/>
      <c r="N28" s="680"/>
      <c r="O28" s="680"/>
      <c r="P28" s="680"/>
      <c r="Q28" s="699"/>
      <c r="R28" s="657"/>
      <c r="S28" s="658"/>
      <c r="T28" s="657"/>
      <c r="U28" s="683"/>
      <c r="V28" s="657"/>
      <c r="W28" s="683"/>
      <c r="X28" s="675"/>
      <c r="Y28" s="697"/>
      <c r="Z28" s="675"/>
      <c r="AA28" s="676"/>
      <c r="AB28" s="675"/>
      <c r="AC28" s="676"/>
      <c r="AD28" s="639"/>
      <c r="AE28" s="639"/>
      <c r="AF28" s="639"/>
      <c r="AG28" s="639"/>
      <c r="AH28" s="639"/>
      <c r="AI28" s="639"/>
      <c r="AJ28" s="642"/>
      <c r="AK28" s="642"/>
      <c r="AL28" s="642"/>
      <c r="AM28" s="642"/>
      <c r="AN28" s="642"/>
      <c r="AO28" s="642"/>
      <c r="AP28" s="386"/>
      <c r="AT28" s="353">
        <v>28</v>
      </c>
    </row>
    <row r="29" spans="1:46" ht="18" customHeight="1" x14ac:dyDescent="0.15">
      <c r="A29" s="355"/>
      <c r="B29" s="653"/>
      <c r="C29" s="654"/>
      <c r="D29" s="681"/>
      <c r="E29" s="700"/>
      <c r="F29" s="701"/>
      <c r="G29" s="701"/>
      <c r="H29" s="701"/>
      <c r="I29" s="702"/>
      <c r="J29" s="694"/>
      <c r="K29" s="695"/>
      <c r="L29" s="695"/>
      <c r="M29" s="695"/>
      <c r="N29" s="695"/>
      <c r="O29" s="695"/>
      <c r="P29" s="695"/>
      <c r="Q29" s="709"/>
      <c r="R29" s="653"/>
      <c r="S29" s="654"/>
      <c r="T29" s="653"/>
      <c r="U29" s="681"/>
      <c r="V29" s="653"/>
      <c r="W29" s="681"/>
      <c r="X29" s="653"/>
      <c r="Y29" s="696"/>
      <c r="Z29" s="671"/>
      <c r="AA29" s="672"/>
      <c r="AB29" s="671"/>
      <c r="AC29" s="672"/>
      <c r="AD29" s="637"/>
      <c r="AE29" s="637"/>
      <c r="AF29" s="637"/>
      <c r="AG29" s="637"/>
      <c r="AH29" s="637"/>
      <c r="AI29" s="637"/>
      <c r="AJ29" s="640"/>
      <c r="AK29" s="640"/>
      <c r="AL29" s="640"/>
      <c r="AM29" s="640"/>
      <c r="AN29" s="640"/>
      <c r="AO29" s="640"/>
      <c r="AP29" s="386"/>
      <c r="AT29" s="353">
        <v>29</v>
      </c>
    </row>
    <row r="30" spans="1:46" ht="18" customHeight="1" x14ac:dyDescent="0.15">
      <c r="A30" s="355"/>
      <c r="B30" s="655"/>
      <c r="C30" s="684"/>
      <c r="D30" s="682"/>
      <c r="E30" s="703"/>
      <c r="F30" s="704"/>
      <c r="G30" s="704"/>
      <c r="H30" s="704"/>
      <c r="I30" s="705"/>
      <c r="J30" s="677"/>
      <c r="K30" s="678"/>
      <c r="L30" s="678"/>
      <c r="M30" s="678"/>
      <c r="N30" s="678"/>
      <c r="O30" s="678"/>
      <c r="P30" s="678"/>
      <c r="Q30" s="698"/>
      <c r="R30" s="655"/>
      <c r="S30" s="656"/>
      <c r="T30" s="655"/>
      <c r="U30" s="682"/>
      <c r="V30" s="655"/>
      <c r="W30" s="682"/>
      <c r="X30" s="673"/>
      <c r="Y30" s="451"/>
      <c r="Z30" s="673"/>
      <c r="AA30" s="674"/>
      <c r="AB30" s="673"/>
      <c r="AC30" s="674"/>
      <c r="AD30" s="638"/>
      <c r="AE30" s="638"/>
      <c r="AF30" s="638"/>
      <c r="AG30" s="638"/>
      <c r="AH30" s="638"/>
      <c r="AI30" s="638"/>
      <c r="AJ30" s="641"/>
      <c r="AK30" s="641"/>
      <c r="AL30" s="641"/>
      <c r="AM30" s="641"/>
      <c r="AN30" s="641"/>
      <c r="AO30" s="641"/>
      <c r="AP30" s="386"/>
      <c r="AT30" s="353">
        <v>30</v>
      </c>
    </row>
    <row r="31" spans="1:46" ht="18" customHeight="1" x14ac:dyDescent="0.15">
      <c r="A31" s="355"/>
      <c r="B31" s="657"/>
      <c r="C31" s="658"/>
      <c r="D31" s="683"/>
      <c r="E31" s="706"/>
      <c r="F31" s="707"/>
      <c r="G31" s="707"/>
      <c r="H31" s="707"/>
      <c r="I31" s="708"/>
      <c r="J31" s="679"/>
      <c r="K31" s="680"/>
      <c r="L31" s="680"/>
      <c r="M31" s="680"/>
      <c r="N31" s="680"/>
      <c r="O31" s="680"/>
      <c r="P31" s="680"/>
      <c r="Q31" s="699"/>
      <c r="R31" s="657"/>
      <c r="S31" s="658"/>
      <c r="T31" s="657"/>
      <c r="U31" s="683"/>
      <c r="V31" s="657"/>
      <c r="W31" s="683"/>
      <c r="X31" s="675"/>
      <c r="Y31" s="697"/>
      <c r="Z31" s="675"/>
      <c r="AA31" s="676"/>
      <c r="AB31" s="675"/>
      <c r="AC31" s="676"/>
      <c r="AD31" s="639"/>
      <c r="AE31" s="639"/>
      <c r="AF31" s="639"/>
      <c r="AG31" s="639"/>
      <c r="AH31" s="639"/>
      <c r="AI31" s="639"/>
      <c r="AJ31" s="642"/>
      <c r="AK31" s="642"/>
      <c r="AL31" s="642"/>
      <c r="AM31" s="642"/>
      <c r="AN31" s="642"/>
      <c r="AO31" s="642"/>
      <c r="AP31" s="386"/>
      <c r="AT31" s="353">
        <v>31</v>
      </c>
    </row>
    <row r="32" spans="1:46" ht="18" customHeight="1" x14ac:dyDescent="0.15">
      <c r="A32" s="355"/>
      <c r="B32" s="653"/>
      <c r="C32" s="654"/>
      <c r="D32" s="681"/>
      <c r="E32" s="700"/>
      <c r="F32" s="701"/>
      <c r="G32" s="701"/>
      <c r="H32" s="701"/>
      <c r="I32" s="702"/>
      <c r="J32" s="694"/>
      <c r="K32" s="695"/>
      <c r="L32" s="695"/>
      <c r="M32" s="695"/>
      <c r="N32" s="695"/>
      <c r="O32" s="695"/>
      <c r="P32" s="695"/>
      <c r="Q32" s="709"/>
      <c r="R32" s="653"/>
      <c r="S32" s="654"/>
      <c r="T32" s="653"/>
      <c r="U32" s="681"/>
      <c r="V32" s="653"/>
      <c r="W32" s="681"/>
      <c r="X32" s="653"/>
      <c r="Y32" s="696"/>
      <c r="Z32" s="671"/>
      <c r="AA32" s="672"/>
      <c r="AB32" s="671"/>
      <c r="AC32" s="672"/>
      <c r="AD32" s="637"/>
      <c r="AE32" s="637"/>
      <c r="AF32" s="637"/>
      <c r="AG32" s="637"/>
      <c r="AH32" s="637"/>
      <c r="AI32" s="637"/>
      <c r="AJ32" s="640"/>
      <c r="AK32" s="640"/>
      <c r="AL32" s="640"/>
      <c r="AM32" s="640"/>
      <c r="AN32" s="640"/>
      <c r="AO32" s="640"/>
      <c r="AP32" s="386"/>
    </row>
    <row r="33" spans="1:42" ht="18" customHeight="1" x14ac:dyDescent="0.15">
      <c r="A33" s="355"/>
      <c r="B33" s="655"/>
      <c r="C33" s="684"/>
      <c r="D33" s="682"/>
      <c r="E33" s="703"/>
      <c r="F33" s="704"/>
      <c r="G33" s="704"/>
      <c r="H33" s="704"/>
      <c r="I33" s="705"/>
      <c r="J33" s="677"/>
      <c r="K33" s="678"/>
      <c r="L33" s="678"/>
      <c r="M33" s="678"/>
      <c r="N33" s="678"/>
      <c r="O33" s="678"/>
      <c r="P33" s="678"/>
      <c r="Q33" s="698"/>
      <c r="R33" s="655"/>
      <c r="S33" s="656"/>
      <c r="T33" s="655"/>
      <c r="U33" s="682"/>
      <c r="V33" s="655"/>
      <c r="W33" s="682"/>
      <c r="X33" s="673"/>
      <c r="Y33" s="451"/>
      <c r="Z33" s="673"/>
      <c r="AA33" s="674"/>
      <c r="AB33" s="673"/>
      <c r="AC33" s="674"/>
      <c r="AD33" s="638"/>
      <c r="AE33" s="638"/>
      <c r="AF33" s="638"/>
      <c r="AG33" s="638"/>
      <c r="AH33" s="638"/>
      <c r="AI33" s="638"/>
      <c r="AJ33" s="641"/>
      <c r="AK33" s="641"/>
      <c r="AL33" s="641"/>
      <c r="AM33" s="641"/>
      <c r="AN33" s="641"/>
      <c r="AO33" s="641"/>
      <c r="AP33" s="386"/>
    </row>
    <row r="34" spans="1:42" ht="18" customHeight="1" x14ac:dyDescent="0.15">
      <c r="A34" s="355"/>
      <c r="B34" s="657"/>
      <c r="C34" s="658"/>
      <c r="D34" s="683"/>
      <c r="E34" s="706"/>
      <c r="F34" s="707"/>
      <c r="G34" s="707"/>
      <c r="H34" s="707"/>
      <c r="I34" s="708"/>
      <c r="J34" s="679"/>
      <c r="K34" s="680"/>
      <c r="L34" s="680"/>
      <c r="M34" s="680"/>
      <c r="N34" s="680"/>
      <c r="O34" s="680"/>
      <c r="P34" s="680"/>
      <c r="Q34" s="699"/>
      <c r="R34" s="657"/>
      <c r="S34" s="658"/>
      <c r="T34" s="657"/>
      <c r="U34" s="683"/>
      <c r="V34" s="657"/>
      <c r="W34" s="683"/>
      <c r="X34" s="675"/>
      <c r="Y34" s="697"/>
      <c r="Z34" s="675"/>
      <c r="AA34" s="676"/>
      <c r="AB34" s="675"/>
      <c r="AC34" s="676"/>
      <c r="AD34" s="639"/>
      <c r="AE34" s="639"/>
      <c r="AF34" s="639"/>
      <c r="AG34" s="639"/>
      <c r="AH34" s="639"/>
      <c r="AI34" s="639"/>
      <c r="AJ34" s="642"/>
      <c r="AK34" s="642"/>
      <c r="AL34" s="642"/>
      <c r="AM34" s="642"/>
      <c r="AN34" s="642"/>
      <c r="AO34" s="642"/>
      <c r="AP34" s="386"/>
    </row>
    <row r="35" spans="1:42" ht="18" customHeight="1" x14ac:dyDescent="0.15">
      <c r="A35" s="355"/>
      <c r="B35" s="653"/>
      <c r="C35" s="654"/>
      <c r="D35" s="681"/>
      <c r="E35" s="700"/>
      <c r="F35" s="701"/>
      <c r="G35" s="701"/>
      <c r="H35" s="701"/>
      <c r="I35" s="702"/>
      <c r="J35" s="694"/>
      <c r="K35" s="695"/>
      <c r="L35" s="695"/>
      <c r="M35" s="695"/>
      <c r="N35" s="695"/>
      <c r="O35" s="695"/>
      <c r="P35" s="695"/>
      <c r="Q35" s="709"/>
      <c r="R35" s="653"/>
      <c r="S35" s="654"/>
      <c r="T35" s="653"/>
      <c r="U35" s="681"/>
      <c r="V35" s="653"/>
      <c r="W35" s="681"/>
      <c r="X35" s="653"/>
      <c r="Y35" s="696"/>
      <c r="Z35" s="671"/>
      <c r="AA35" s="672"/>
      <c r="AB35" s="671"/>
      <c r="AC35" s="672"/>
      <c r="AD35" s="637"/>
      <c r="AE35" s="637"/>
      <c r="AF35" s="637"/>
      <c r="AG35" s="637"/>
      <c r="AH35" s="637"/>
      <c r="AI35" s="637"/>
      <c r="AJ35" s="640"/>
      <c r="AK35" s="640"/>
      <c r="AL35" s="640"/>
      <c r="AM35" s="640"/>
      <c r="AN35" s="640"/>
      <c r="AO35" s="640"/>
      <c r="AP35" s="386"/>
    </row>
    <row r="36" spans="1:42" ht="18" customHeight="1" x14ac:dyDescent="0.15">
      <c r="A36" s="355"/>
      <c r="B36" s="655"/>
      <c r="C36" s="684"/>
      <c r="D36" s="682"/>
      <c r="E36" s="703"/>
      <c r="F36" s="704"/>
      <c r="G36" s="704"/>
      <c r="H36" s="704"/>
      <c r="I36" s="705"/>
      <c r="J36" s="677"/>
      <c r="K36" s="678"/>
      <c r="L36" s="678"/>
      <c r="M36" s="678"/>
      <c r="N36" s="678"/>
      <c r="O36" s="678"/>
      <c r="P36" s="678"/>
      <c r="Q36" s="698"/>
      <c r="R36" s="655"/>
      <c r="S36" s="656"/>
      <c r="T36" s="655"/>
      <c r="U36" s="682"/>
      <c r="V36" s="655"/>
      <c r="W36" s="682"/>
      <c r="X36" s="673"/>
      <c r="Y36" s="451"/>
      <c r="Z36" s="673"/>
      <c r="AA36" s="674"/>
      <c r="AB36" s="673"/>
      <c r="AC36" s="674"/>
      <c r="AD36" s="638"/>
      <c r="AE36" s="638"/>
      <c r="AF36" s="638"/>
      <c r="AG36" s="638"/>
      <c r="AH36" s="638"/>
      <c r="AI36" s="638"/>
      <c r="AJ36" s="641"/>
      <c r="AK36" s="641"/>
      <c r="AL36" s="641"/>
      <c r="AM36" s="641"/>
      <c r="AN36" s="641"/>
      <c r="AO36" s="641"/>
      <c r="AP36" s="386"/>
    </row>
    <row r="37" spans="1:42" ht="18" customHeight="1" x14ac:dyDescent="0.15">
      <c r="A37" s="355"/>
      <c r="B37" s="657"/>
      <c r="C37" s="658"/>
      <c r="D37" s="683"/>
      <c r="E37" s="706"/>
      <c r="F37" s="707"/>
      <c r="G37" s="707"/>
      <c r="H37" s="707"/>
      <c r="I37" s="708"/>
      <c r="J37" s="679"/>
      <c r="K37" s="680"/>
      <c r="L37" s="680"/>
      <c r="M37" s="680"/>
      <c r="N37" s="680"/>
      <c r="O37" s="680"/>
      <c r="P37" s="680"/>
      <c r="Q37" s="699"/>
      <c r="R37" s="657"/>
      <c r="S37" s="658"/>
      <c r="T37" s="657"/>
      <c r="U37" s="683"/>
      <c r="V37" s="657"/>
      <c r="W37" s="683"/>
      <c r="X37" s="675"/>
      <c r="Y37" s="697"/>
      <c r="Z37" s="675"/>
      <c r="AA37" s="676"/>
      <c r="AB37" s="675"/>
      <c r="AC37" s="676"/>
      <c r="AD37" s="639"/>
      <c r="AE37" s="639"/>
      <c r="AF37" s="639"/>
      <c r="AG37" s="639"/>
      <c r="AH37" s="639"/>
      <c r="AI37" s="639"/>
      <c r="AJ37" s="642"/>
      <c r="AK37" s="642"/>
      <c r="AL37" s="642"/>
      <c r="AM37" s="642"/>
      <c r="AN37" s="642"/>
      <c r="AO37" s="642"/>
      <c r="AP37" s="386"/>
    </row>
    <row r="38" spans="1:42" ht="18" customHeight="1" x14ac:dyDescent="0.15">
      <c r="A38" s="355"/>
      <c r="B38" s="653"/>
      <c r="C38" s="654"/>
      <c r="D38" s="681"/>
      <c r="E38" s="700"/>
      <c r="F38" s="701"/>
      <c r="G38" s="701"/>
      <c r="H38" s="701"/>
      <c r="I38" s="702"/>
      <c r="J38" s="694"/>
      <c r="K38" s="695"/>
      <c r="L38" s="695"/>
      <c r="M38" s="695"/>
      <c r="N38" s="695"/>
      <c r="O38" s="695"/>
      <c r="P38" s="695"/>
      <c r="Q38" s="709"/>
      <c r="R38" s="653"/>
      <c r="S38" s="654"/>
      <c r="T38" s="653"/>
      <c r="U38" s="681"/>
      <c r="V38" s="653"/>
      <c r="W38" s="681"/>
      <c r="X38" s="653"/>
      <c r="Y38" s="696"/>
      <c r="Z38" s="671"/>
      <c r="AA38" s="672"/>
      <c r="AB38" s="671"/>
      <c r="AC38" s="672"/>
      <c r="AD38" s="637"/>
      <c r="AE38" s="637"/>
      <c r="AF38" s="637"/>
      <c r="AG38" s="637"/>
      <c r="AH38" s="637"/>
      <c r="AI38" s="637"/>
      <c r="AJ38" s="640"/>
      <c r="AK38" s="640"/>
      <c r="AL38" s="640"/>
      <c r="AM38" s="640"/>
      <c r="AN38" s="640"/>
      <c r="AO38" s="640"/>
      <c r="AP38" s="386"/>
    </row>
    <row r="39" spans="1:42" ht="18" customHeight="1" x14ac:dyDescent="0.15">
      <c r="A39" s="355"/>
      <c r="B39" s="655"/>
      <c r="C39" s="684"/>
      <c r="D39" s="682"/>
      <c r="E39" s="703"/>
      <c r="F39" s="704"/>
      <c r="G39" s="704"/>
      <c r="H39" s="704"/>
      <c r="I39" s="705"/>
      <c r="J39" s="677"/>
      <c r="K39" s="678"/>
      <c r="L39" s="678"/>
      <c r="M39" s="678"/>
      <c r="N39" s="678"/>
      <c r="O39" s="678"/>
      <c r="P39" s="678"/>
      <c r="Q39" s="698"/>
      <c r="R39" s="655"/>
      <c r="S39" s="656"/>
      <c r="T39" s="655"/>
      <c r="U39" s="682"/>
      <c r="V39" s="655"/>
      <c r="W39" s="682"/>
      <c r="X39" s="673"/>
      <c r="Y39" s="451"/>
      <c r="Z39" s="673"/>
      <c r="AA39" s="674"/>
      <c r="AB39" s="673"/>
      <c r="AC39" s="674"/>
      <c r="AD39" s="638"/>
      <c r="AE39" s="638"/>
      <c r="AF39" s="638"/>
      <c r="AG39" s="638"/>
      <c r="AH39" s="638"/>
      <c r="AI39" s="638"/>
      <c r="AJ39" s="641"/>
      <c r="AK39" s="641"/>
      <c r="AL39" s="641"/>
      <c r="AM39" s="641"/>
      <c r="AN39" s="641"/>
      <c r="AO39" s="641"/>
      <c r="AP39" s="386"/>
    </row>
    <row r="40" spans="1:42" ht="18" customHeight="1" x14ac:dyDescent="0.15">
      <c r="A40" s="355"/>
      <c r="B40" s="657"/>
      <c r="C40" s="658"/>
      <c r="D40" s="683"/>
      <c r="E40" s="706"/>
      <c r="F40" s="707"/>
      <c r="G40" s="707"/>
      <c r="H40" s="707"/>
      <c r="I40" s="708"/>
      <c r="J40" s="679"/>
      <c r="K40" s="680"/>
      <c r="L40" s="680"/>
      <c r="M40" s="680"/>
      <c r="N40" s="680"/>
      <c r="O40" s="680"/>
      <c r="P40" s="680"/>
      <c r="Q40" s="699"/>
      <c r="R40" s="657"/>
      <c r="S40" s="658"/>
      <c r="T40" s="657"/>
      <c r="U40" s="683"/>
      <c r="V40" s="657"/>
      <c r="W40" s="683"/>
      <c r="X40" s="675"/>
      <c r="Y40" s="697"/>
      <c r="Z40" s="675"/>
      <c r="AA40" s="676"/>
      <c r="AB40" s="675"/>
      <c r="AC40" s="676"/>
      <c r="AD40" s="639"/>
      <c r="AE40" s="639"/>
      <c r="AF40" s="639"/>
      <c r="AG40" s="639"/>
      <c r="AH40" s="639"/>
      <c r="AI40" s="639"/>
      <c r="AJ40" s="642"/>
      <c r="AK40" s="642"/>
      <c r="AL40" s="642"/>
      <c r="AM40" s="642"/>
      <c r="AN40" s="642"/>
      <c r="AO40" s="642"/>
      <c r="AP40" s="386"/>
    </row>
    <row r="41" spans="1:42" ht="18" customHeight="1" x14ac:dyDescent="0.15">
      <c r="A41" s="355"/>
      <c r="B41" s="653"/>
      <c r="C41" s="654"/>
      <c r="D41" s="681"/>
      <c r="E41" s="685"/>
      <c r="F41" s="686"/>
      <c r="G41" s="686"/>
      <c r="H41" s="686"/>
      <c r="I41" s="687"/>
      <c r="J41" s="694"/>
      <c r="K41" s="695"/>
      <c r="L41" s="695"/>
      <c r="M41" s="695"/>
      <c r="N41" s="695"/>
      <c r="O41" s="695"/>
      <c r="P41" s="695"/>
      <c r="Q41" s="695"/>
      <c r="R41" s="653"/>
      <c r="S41" s="654"/>
      <c r="T41" s="653"/>
      <c r="U41" s="681"/>
      <c r="V41" s="653"/>
      <c r="W41" s="681"/>
      <c r="X41" s="653"/>
      <c r="Y41" s="696"/>
      <c r="Z41" s="671"/>
      <c r="AA41" s="672"/>
      <c r="AB41" s="671"/>
      <c r="AC41" s="672"/>
      <c r="AD41" s="637"/>
      <c r="AE41" s="637"/>
      <c r="AF41" s="637"/>
      <c r="AG41" s="637"/>
      <c r="AH41" s="637"/>
      <c r="AI41" s="637"/>
      <c r="AJ41" s="640"/>
      <c r="AK41" s="640"/>
      <c r="AL41" s="640"/>
      <c r="AM41" s="640"/>
      <c r="AN41" s="640"/>
      <c r="AO41" s="640"/>
      <c r="AP41" s="386"/>
    </row>
    <row r="42" spans="1:42" ht="18" customHeight="1" x14ac:dyDescent="0.15">
      <c r="A42" s="355"/>
      <c r="B42" s="655"/>
      <c r="C42" s="684"/>
      <c r="D42" s="682"/>
      <c r="E42" s="688"/>
      <c r="F42" s="689"/>
      <c r="G42" s="689"/>
      <c r="H42" s="689"/>
      <c r="I42" s="690"/>
      <c r="J42" s="677"/>
      <c r="K42" s="678"/>
      <c r="L42" s="678"/>
      <c r="M42" s="678"/>
      <c r="N42" s="678"/>
      <c r="O42" s="678"/>
      <c r="P42" s="678"/>
      <c r="Q42" s="678"/>
      <c r="R42" s="655"/>
      <c r="S42" s="656"/>
      <c r="T42" s="655"/>
      <c r="U42" s="682"/>
      <c r="V42" s="655"/>
      <c r="W42" s="682"/>
      <c r="X42" s="673"/>
      <c r="Y42" s="451"/>
      <c r="Z42" s="673"/>
      <c r="AA42" s="674"/>
      <c r="AB42" s="673"/>
      <c r="AC42" s="674"/>
      <c r="AD42" s="638"/>
      <c r="AE42" s="638"/>
      <c r="AF42" s="638"/>
      <c r="AG42" s="638"/>
      <c r="AH42" s="638"/>
      <c r="AI42" s="638"/>
      <c r="AJ42" s="641"/>
      <c r="AK42" s="641"/>
      <c r="AL42" s="641"/>
      <c r="AM42" s="641"/>
      <c r="AN42" s="641"/>
      <c r="AO42" s="641"/>
      <c r="AP42" s="386"/>
    </row>
    <row r="43" spans="1:42" ht="18" customHeight="1" x14ac:dyDescent="0.15">
      <c r="A43" s="355"/>
      <c r="B43" s="657"/>
      <c r="C43" s="658"/>
      <c r="D43" s="683"/>
      <c r="E43" s="691"/>
      <c r="F43" s="692"/>
      <c r="G43" s="692"/>
      <c r="H43" s="692"/>
      <c r="I43" s="693"/>
      <c r="J43" s="679"/>
      <c r="K43" s="680"/>
      <c r="L43" s="680"/>
      <c r="M43" s="680"/>
      <c r="N43" s="680"/>
      <c r="O43" s="680"/>
      <c r="P43" s="680"/>
      <c r="Q43" s="680"/>
      <c r="R43" s="657"/>
      <c r="S43" s="658"/>
      <c r="T43" s="657"/>
      <c r="U43" s="683"/>
      <c r="V43" s="657"/>
      <c r="W43" s="683"/>
      <c r="X43" s="675"/>
      <c r="Y43" s="697"/>
      <c r="Z43" s="675"/>
      <c r="AA43" s="676"/>
      <c r="AB43" s="675"/>
      <c r="AC43" s="676"/>
      <c r="AD43" s="639"/>
      <c r="AE43" s="639"/>
      <c r="AF43" s="639"/>
      <c r="AG43" s="639"/>
      <c r="AH43" s="639"/>
      <c r="AI43" s="639"/>
      <c r="AJ43" s="642"/>
      <c r="AK43" s="642"/>
      <c r="AL43" s="642"/>
      <c r="AM43" s="642"/>
      <c r="AN43" s="642"/>
      <c r="AO43" s="642"/>
      <c r="AP43" s="386"/>
    </row>
    <row r="44" spans="1:42" ht="18" customHeight="1" x14ac:dyDescent="0.15">
      <c r="A44" s="355"/>
      <c r="B44" s="653"/>
      <c r="C44" s="654"/>
      <c r="D44" s="681"/>
      <c r="E44" s="685"/>
      <c r="F44" s="686"/>
      <c r="G44" s="686"/>
      <c r="H44" s="686"/>
      <c r="I44" s="687"/>
      <c r="J44" s="694"/>
      <c r="K44" s="695"/>
      <c r="L44" s="695"/>
      <c r="M44" s="695"/>
      <c r="N44" s="695"/>
      <c r="O44" s="695"/>
      <c r="P44" s="695"/>
      <c r="Q44" s="695"/>
      <c r="R44" s="653"/>
      <c r="S44" s="654"/>
      <c r="T44" s="653"/>
      <c r="U44" s="681"/>
      <c r="V44" s="653"/>
      <c r="W44" s="681"/>
      <c r="X44" s="653"/>
      <c r="Y44" s="696"/>
      <c r="Z44" s="671"/>
      <c r="AA44" s="672"/>
      <c r="AB44" s="671"/>
      <c r="AC44" s="672"/>
      <c r="AD44" s="637"/>
      <c r="AE44" s="637"/>
      <c r="AF44" s="637"/>
      <c r="AG44" s="637"/>
      <c r="AH44" s="637"/>
      <c r="AI44" s="637"/>
      <c r="AJ44" s="640"/>
      <c r="AK44" s="640"/>
      <c r="AL44" s="640"/>
      <c r="AM44" s="640"/>
      <c r="AN44" s="640"/>
      <c r="AO44" s="640"/>
      <c r="AP44" s="386"/>
    </row>
    <row r="45" spans="1:42" ht="18" customHeight="1" x14ac:dyDescent="0.15">
      <c r="A45" s="355"/>
      <c r="B45" s="655"/>
      <c r="C45" s="684"/>
      <c r="D45" s="682"/>
      <c r="E45" s="688"/>
      <c r="F45" s="689"/>
      <c r="G45" s="689"/>
      <c r="H45" s="689"/>
      <c r="I45" s="690"/>
      <c r="J45" s="677"/>
      <c r="K45" s="678"/>
      <c r="L45" s="678"/>
      <c r="M45" s="678"/>
      <c r="N45" s="678"/>
      <c r="O45" s="678"/>
      <c r="P45" s="678"/>
      <c r="Q45" s="678"/>
      <c r="R45" s="655"/>
      <c r="S45" s="656"/>
      <c r="T45" s="655"/>
      <c r="U45" s="682"/>
      <c r="V45" s="655"/>
      <c r="W45" s="682"/>
      <c r="X45" s="673"/>
      <c r="Y45" s="451"/>
      <c r="Z45" s="673"/>
      <c r="AA45" s="674"/>
      <c r="AB45" s="673"/>
      <c r="AC45" s="674"/>
      <c r="AD45" s="638"/>
      <c r="AE45" s="638"/>
      <c r="AF45" s="638"/>
      <c r="AG45" s="638"/>
      <c r="AH45" s="638"/>
      <c r="AI45" s="638"/>
      <c r="AJ45" s="641"/>
      <c r="AK45" s="641"/>
      <c r="AL45" s="641"/>
      <c r="AM45" s="641"/>
      <c r="AN45" s="641"/>
      <c r="AO45" s="641"/>
      <c r="AP45" s="386"/>
    </row>
    <row r="46" spans="1:42" ht="18" customHeight="1" x14ac:dyDescent="0.15">
      <c r="A46" s="355"/>
      <c r="B46" s="657"/>
      <c r="C46" s="658"/>
      <c r="D46" s="683"/>
      <c r="E46" s="691"/>
      <c r="F46" s="692"/>
      <c r="G46" s="692"/>
      <c r="H46" s="692"/>
      <c r="I46" s="693"/>
      <c r="J46" s="679"/>
      <c r="K46" s="680"/>
      <c r="L46" s="680"/>
      <c r="M46" s="680"/>
      <c r="N46" s="680"/>
      <c r="O46" s="680"/>
      <c r="P46" s="680"/>
      <c r="Q46" s="680"/>
      <c r="R46" s="657"/>
      <c r="S46" s="658"/>
      <c r="T46" s="657"/>
      <c r="U46" s="683"/>
      <c r="V46" s="657"/>
      <c r="W46" s="683"/>
      <c r="X46" s="675"/>
      <c r="Y46" s="697"/>
      <c r="Z46" s="675"/>
      <c r="AA46" s="676"/>
      <c r="AB46" s="675"/>
      <c r="AC46" s="676"/>
      <c r="AD46" s="639"/>
      <c r="AE46" s="639"/>
      <c r="AF46" s="639"/>
      <c r="AG46" s="639"/>
      <c r="AH46" s="639"/>
      <c r="AI46" s="639"/>
      <c r="AJ46" s="642"/>
      <c r="AK46" s="642"/>
      <c r="AL46" s="642"/>
      <c r="AM46" s="642"/>
      <c r="AN46" s="642"/>
      <c r="AO46" s="642"/>
      <c r="AP46" s="386"/>
    </row>
    <row r="47" spans="1:42" x14ac:dyDescent="0.15">
      <c r="A47" s="355"/>
      <c r="B47" s="355"/>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355"/>
      <c r="AP47" s="386"/>
    </row>
    <row r="48" spans="1:42" ht="127.5" customHeight="1" x14ac:dyDescent="0.15">
      <c r="A48" s="355"/>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386"/>
    </row>
    <row r="49" spans="1:42" ht="15" customHeight="1" x14ac:dyDescent="0.15">
      <c r="A49" s="355"/>
      <c r="B49" s="667" t="s">
        <v>752</v>
      </c>
      <c r="C49" s="667"/>
      <c r="D49" s="667"/>
      <c r="E49" s="667"/>
      <c r="F49" s="667"/>
      <c r="G49" s="667"/>
      <c r="H49" s="667"/>
      <c r="I49" s="667"/>
      <c r="J49" s="667"/>
      <c r="K49" s="667"/>
      <c r="L49" s="667"/>
      <c r="M49" s="398"/>
      <c r="N49" s="398"/>
      <c r="O49" s="398"/>
      <c r="P49" s="398"/>
      <c r="Q49" s="398"/>
      <c r="R49" s="355"/>
      <c r="S49" s="667" t="s">
        <v>753</v>
      </c>
      <c r="T49" s="667"/>
      <c r="U49" s="667"/>
      <c r="V49" s="667"/>
      <c r="W49" s="667"/>
      <c r="X49" s="667"/>
      <c r="Y49" s="667"/>
      <c r="Z49" s="667"/>
      <c r="AA49" s="667"/>
      <c r="AB49" s="667"/>
      <c r="AC49" s="667"/>
      <c r="AD49" s="667"/>
      <c r="AE49" s="398"/>
      <c r="AF49" s="398"/>
      <c r="AG49" s="398"/>
      <c r="AH49" s="355"/>
      <c r="AI49" s="461" t="s">
        <v>754</v>
      </c>
      <c r="AJ49" s="461"/>
      <c r="AK49" s="461"/>
      <c r="AL49" s="461"/>
      <c r="AM49" s="461"/>
      <c r="AN49" s="461"/>
      <c r="AO49" s="461"/>
      <c r="AP49" s="386"/>
    </row>
    <row r="50" spans="1:42" ht="45" customHeight="1" x14ac:dyDescent="0.15">
      <c r="A50" s="355"/>
      <c r="B50" s="668" t="s">
        <v>671</v>
      </c>
      <c r="C50" s="668"/>
      <c r="D50" s="644" t="s">
        <v>672</v>
      </c>
      <c r="E50" s="644"/>
      <c r="F50" s="644"/>
      <c r="G50" s="399">
        <v>1</v>
      </c>
      <c r="H50" s="669" t="s">
        <v>673</v>
      </c>
      <c r="I50" s="669"/>
      <c r="J50" s="669"/>
      <c r="K50" s="669"/>
      <c r="L50" s="669"/>
      <c r="M50" s="398"/>
      <c r="N50" s="398"/>
      <c r="O50" s="398"/>
      <c r="P50" s="398"/>
      <c r="Q50" s="398"/>
      <c r="R50" s="355"/>
      <c r="S50" s="670" t="s">
        <v>674</v>
      </c>
      <c r="T50" s="670"/>
      <c r="U50" s="670"/>
      <c r="V50" s="400" t="s">
        <v>675</v>
      </c>
      <c r="W50" s="645" t="s">
        <v>676</v>
      </c>
      <c r="X50" s="645"/>
      <c r="Y50" s="645"/>
      <c r="Z50" s="645"/>
      <c r="AA50" s="645"/>
      <c r="AB50" s="645"/>
      <c r="AC50" s="645"/>
      <c r="AD50" s="645"/>
      <c r="AE50" s="373"/>
      <c r="AF50" s="373"/>
      <c r="AG50" s="373"/>
      <c r="AH50" s="361"/>
      <c r="AI50" s="400" t="s">
        <v>677</v>
      </c>
      <c r="AJ50" s="646" t="s">
        <v>678</v>
      </c>
      <c r="AK50" s="646"/>
      <c r="AL50" s="646"/>
      <c r="AM50" s="646"/>
      <c r="AN50" s="646"/>
      <c r="AO50" s="361"/>
      <c r="AP50" s="386"/>
    </row>
    <row r="51" spans="1:42" ht="45" customHeight="1" x14ac:dyDescent="0.15">
      <c r="A51" s="355"/>
      <c r="B51" s="668"/>
      <c r="C51" s="668"/>
      <c r="D51" s="660" t="s">
        <v>679</v>
      </c>
      <c r="E51" s="660"/>
      <c r="F51" s="660"/>
      <c r="G51" s="400">
        <v>2</v>
      </c>
      <c r="H51" s="644" t="s">
        <v>680</v>
      </c>
      <c r="I51" s="644"/>
      <c r="J51" s="644"/>
      <c r="K51" s="644"/>
      <c r="L51" s="644"/>
      <c r="M51" s="401"/>
      <c r="N51" s="401"/>
      <c r="O51" s="401"/>
      <c r="P51" s="401"/>
      <c r="Q51" s="401"/>
      <c r="R51" s="355"/>
      <c r="S51" s="670"/>
      <c r="T51" s="670"/>
      <c r="U51" s="670"/>
      <c r="V51" s="400" t="s">
        <v>681</v>
      </c>
      <c r="W51" s="645" t="s">
        <v>682</v>
      </c>
      <c r="X51" s="645"/>
      <c r="Y51" s="645"/>
      <c r="Z51" s="645"/>
      <c r="AA51" s="645"/>
      <c r="AB51" s="645"/>
      <c r="AC51" s="645"/>
      <c r="AD51" s="645"/>
      <c r="AE51" s="373"/>
      <c r="AF51" s="373"/>
      <c r="AG51" s="373"/>
      <c r="AH51" s="361"/>
      <c r="AI51" s="400" t="s">
        <v>683</v>
      </c>
      <c r="AJ51" s="646" t="s">
        <v>684</v>
      </c>
      <c r="AK51" s="646"/>
      <c r="AL51" s="646"/>
      <c r="AM51" s="646"/>
      <c r="AN51" s="646"/>
      <c r="AO51" s="361"/>
      <c r="AP51" s="386"/>
    </row>
    <row r="52" spans="1:42" ht="45" customHeight="1" x14ac:dyDescent="0.15">
      <c r="A52" s="355"/>
      <c r="B52" s="668"/>
      <c r="C52" s="668"/>
      <c r="D52" s="660"/>
      <c r="E52" s="660"/>
      <c r="F52" s="660"/>
      <c r="G52" s="400">
        <v>3</v>
      </c>
      <c r="H52" s="645" t="s">
        <v>685</v>
      </c>
      <c r="I52" s="645"/>
      <c r="J52" s="645"/>
      <c r="K52" s="645"/>
      <c r="L52" s="645"/>
      <c r="M52" s="373"/>
      <c r="N52" s="373"/>
      <c r="O52" s="439"/>
      <c r="P52" s="439"/>
      <c r="Q52" s="373"/>
      <c r="R52" s="355"/>
      <c r="S52" s="646" t="s">
        <v>686</v>
      </c>
      <c r="T52" s="646"/>
      <c r="U52" s="646"/>
      <c r="V52" s="402" t="s">
        <v>687</v>
      </c>
      <c r="W52" s="645" t="s">
        <v>688</v>
      </c>
      <c r="X52" s="645"/>
      <c r="Y52" s="645"/>
      <c r="Z52" s="645"/>
      <c r="AA52" s="645"/>
      <c r="AB52" s="645"/>
      <c r="AC52" s="645"/>
      <c r="AD52" s="645"/>
      <c r="AE52" s="373"/>
      <c r="AF52" s="373"/>
      <c r="AG52" s="373"/>
      <c r="AH52" s="361"/>
      <c r="AI52" s="400" t="s">
        <v>689</v>
      </c>
      <c r="AJ52" s="646" t="s">
        <v>690</v>
      </c>
      <c r="AK52" s="646"/>
      <c r="AL52" s="646"/>
      <c r="AM52" s="646"/>
      <c r="AN52" s="646"/>
      <c r="AO52" s="361"/>
      <c r="AP52" s="386"/>
    </row>
    <row r="53" spans="1:42" ht="45" customHeight="1" x14ac:dyDescent="0.15">
      <c r="A53" s="355"/>
      <c r="B53" s="668"/>
      <c r="C53" s="668"/>
      <c r="D53" s="660"/>
      <c r="E53" s="660"/>
      <c r="F53" s="660"/>
      <c r="G53" s="400">
        <v>4</v>
      </c>
      <c r="H53" s="660" t="s">
        <v>691</v>
      </c>
      <c r="I53" s="660"/>
      <c r="J53" s="660"/>
      <c r="K53" s="660"/>
      <c r="L53" s="660"/>
      <c r="M53" s="359"/>
      <c r="N53" s="359"/>
      <c r="O53" s="438"/>
      <c r="P53" s="438"/>
      <c r="Q53" s="359"/>
      <c r="R53" s="355"/>
      <c r="S53" s="646"/>
      <c r="T53" s="646"/>
      <c r="U53" s="646"/>
      <c r="V53" s="402" t="s">
        <v>692</v>
      </c>
      <c r="W53" s="645" t="s">
        <v>693</v>
      </c>
      <c r="X53" s="645"/>
      <c r="Y53" s="645"/>
      <c r="Z53" s="645"/>
      <c r="AA53" s="645"/>
      <c r="AB53" s="645"/>
      <c r="AC53" s="645"/>
      <c r="AD53" s="645"/>
      <c r="AE53" s="373"/>
      <c r="AF53" s="373"/>
      <c r="AG53" s="373"/>
      <c r="AH53" s="361"/>
      <c r="AI53" s="400" t="s">
        <v>694</v>
      </c>
      <c r="AJ53" s="646" t="s">
        <v>695</v>
      </c>
      <c r="AK53" s="646"/>
      <c r="AL53" s="646"/>
      <c r="AM53" s="646"/>
      <c r="AN53" s="646"/>
      <c r="AO53" s="361"/>
      <c r="AP53" s="386"/>
    </row>
    <row r="54" spans="1:42" ht="45" customHeight="1" x14ac:dyDescent="0.15">
      <c r="A54" s="355"/>
      <c r="B54" s="647" t="s">
        <v>696</v>
      </c>
      <c r="C54" s="647"/>
      <c r="D54" s="644" t="s">
        <v>672</v>
      </c>
      <c r="E54" s="644"/>
      <c r="F54" s="644"/>
      <c r="G54" s="400">
        <v>5</v>
      </c>
      <c r="H54" s="660" t="s">
        <v>697</v>
      </c>
      <c r="I54" s="660"/>
      <c r="J54" s="660"/>
      <c r="K54" s="660"/>
      <c r="L54" s="660"/>
      <c r="M54" s="359"/>
      <c r="N54" s="359"/>
      <c r="O54" s="438"/>
      <c r="P54" s="438"/>
      <c r="Q54" s="359"/>
      <c r="R54" s="355"/>
      <c r="S54" s="646"/>
      <c r="T54" s="646"/>
      <c r="U54" s="646"/>
      <c r="V54" s="400" t="s">
        <v>698</v>
      </c>
      <c r="W54" s="660" t="s">
        <v>699</v>
      </c>
      <c r="X54" s="660"/>
      <c r="Y54" s="660"/>
      <c r="Z54" s="660"/>
      <c r="AA54" s="660"/>
      <c r="AB54" s="660"/>
      <c r="AC54" s="660"/>
      <c r="AD54" s="660"/>
      <c r="AE54" s="359"/>
      <c r="AF54" s="359"/>
      <c r="AG54" s="359"/>
      <c r="AH54" s="361"/>
      <c r="AI54" s="400" t="s">
        <v>700</v>
      </c>
      <c r="AJ54" s="646" t="s">
        <v>701</v>
      </c>
      <c r="AK54" s="646"/>
      <c r="AL54" s="646"/>
      <c r="AM54" s="646"/>
      <c r="AN54" s="646"/>
      <c r="AO54" s="361"/>
      <c r="AP54" s="386"/>
    </row>
    <row r="55" spans="1:42" ht="45" customHeight="1" x14ac:dyDescent="0.15">
      <c r="A55" s="355"/>
      <c r="B55" s="647"/>
      <c r="C55" s="647"/>
      <c r="D55" s="660" t="s">
        <v>679</v>
      </c>
      <c r="E55" s="660"/>
      <c r="F55" s="660"/>
      <c r="G55" s="400">
        <v>6</v>
      </c>
      <c r="H55" s="645" t="s">
        <v>702</v>
      </c>
      <c r="I55" s="645"/>
      <c r="J55" s="645"/>
      <c r="K55" s="645"/>
      <c r="L55" s="645"/>
      <c r="M55" s="373"/>
      <c r="N55" s="373"/>
      <c r="O55" s="439"/>
      <c r="P55" s="439"/>
      <c r="Q55" s="373"/>
      <c r="R55" s="355"/>
      <c r="S55" s="661" t="s">
        <v>703</v>
      </c>
      <c r="T55" s="662"/>
      <c r="U55" s="663"/>
      <c r="V55" s="402" t="s">
        <v>704</v>
      </c>
      <c r="W55" s="645" t="s">
        <v>705</v>
      </c>
      <c r="X55" s="645"/>
      <c r="Y55" s="645"/>
      <c r="Z55" s="645"/>
      <c r="AA55" s="645"/>
      <c r="AB55" s="645"/>
      <c r="AC55" s="645"/>
      <c r="AD55" s="645"/>
      <c r="AE55" s="373"/>
      <c r="AF55" s="373"/>
      <c r="AG55" s="373"/>
      <c r="AH55" s="361"/>
      <c r="AI55" s="400" t="s">
        <v>706</v>
      </c>
      <c r="AJ55" s="646" t="s">
        <v>707</v>
      </c>
      <c r="AK55" s="646"/>
      <c r="AL55" s="646"/>
      <c r="AM55" s="646"/>
      <c r="AN55" s="646"/>
      <c r="AO55" s="361"/>
      <c r="AP55" s="386"/>
    </row>
    <row r="56" spans="1:42" ht="45" customHeight="1" x14ac:dyDescent="0.15">
      <c r="A56" s="355"/>
      <c r="B56" s="647"/>
      <c r="C56" s="647"/>
      <c r="D56" s="660"/>
      <c r="E56" s="660"/>
      <c r="F56" s="660"/>
      <c r="G56" s="400">
        <v>7</v>
      </c>
      <c r="H56" s="645" t="s">
        <v>708</v>
      </c>
      <c r="I56" s="645"/>
      <c r="J56" s="645"/>
      <c r="K56" s="645"/>
      <c r="L56" s="645"/>
      <c r="M56" s="373"/>
      <c r="N56" s="373"/>
      <c r="O56" s="439"/>
      <c r="P56" s="439"/>
      <c r="Q56" s="373"/>
      <c r="R56" s="355"/>
      <c r="S56" s="664"/>
      <c r="T56" s="665"/>
      <c r="U56" s="666"/>
      <c r="V56" s="400" t="s">
        <v>709</v>
      </c>
      <c r="W56" s="645" t="s">
        <v>710</v>
      </c>
      <c r="X56" s="645"/>
      <c r="Y56" s="645"/>
      <c r="Z56" s="645"/>
      <c r="AA56" s="645"/>
      <c r="AB56" s="645"/>
      <c r="AC56" s="645"/>
      <c r="AD56" s="645"/>
      <c r="AE56" s="373"/>
      <c r="AF56" s="373"/>
      <c r="AG56" s="373"/>
      <c r="AH56" s="361"/>
      <c r="AI56" s="400" t="s">
        <v>711</v>
      </c>
      <c r="AJ56" s="646" t="s">
        <v>712</v>
      </c>
      <c r="AK56" s="646"/>
      <c r="AL56" s="646"/>
      <c r="AM56" s="646"/>
      <c r="AN56" s="646"/>
      <c r="AO56" s="361"/>
      <c r="AP56" s="386"/>
    </row>
    <row r="57" spans="1:42" ht="45" customHeight="1" x14ac:dyDescent="0.15">
      <c r="A57" s="355"/>
      <c r="B57" s="647"/>
      <c r="C57" s="647"/>
      <c r="D57" s="660"/>
      <c r="E57" s="660"/>
      <c r="F57" s="660"/>
      <c r="G57" s="400">
        <v>8</v>
      </c>
      <c r="H57" s="645" t="s">
        <v>713</v>
      </c>
      <c r="I57" s="645"/>
      <c r="J57" s="645"/>
      <c r="K57" s="645"/>
      <c r="L57" s="645"/>
      <c r="M57" s="373"/>
      <c r="N57" s="373"/>
      <c r="O57" s="439"/>
      <c r="P57" s="439"/>
      <c r="Q57" s="373"/>
      <c r="R57" s="355"/>
      <c r="S57" s="664"/>
      <c r="T57" s="665"/>
      <c r="U57" s="666"/>
      <c r="V57" s="402" t="s">
        <v>714</v>
      </c>
      <c r="W57" s="645" t="s">
        <v>715</v>
      </c>
      <c r="X57" s="645"/>
      <c r="Y57" s="645"/>
      <c r="Z57" s="645"/>
      <c r="AA57" s="645"/>
      <c r="AB57" s="645"/>
      <c r="AC57" s="645"/>
      <c r="AD57" s="645"/>
      <c r="AE57" s="373"/>
      <c r="AF57" s="373"/>
      <c r="AG57" s="373"/>
      <c r="AH57" s="361"/>
      <c r="AI57" s="400" t="s">
        <v>716</v>
      </c>
      <c r="AJ57" s="646" t="s">
        <v>717</v>
      </c>
      <c r="AK57" s="646"/>
      <c r="AL57" s="646"/>
      <c r="AM57" s="646"/>
      <c r="AN57" s="646"/>
      <c r="AO57" s="361"/>
      <c r="AP57" s="386"/>
    </row>
    <row r="58" spans="1:42" ht="45" customHeight="1" x14ac:dyDescent="0.15">
      <c r="A58" s="355"/>
      <c r="B58" s="647"/>
      <c r="C58" s="647"/>
      <c r="D58" s="660"/>
      <c r="E58" s="660"/>
      <c r="F58" s="660"/>
      <c r="G58" s="400">
        <v>9</v>
      </c>
      <c r="H58" s="645" t="s">
        <v>718</v>
      </c>
      <c r="I58" s="645"/>
      <c r="J58" s="645"/>
      <c r="K58" s="645"/>
      <c r="L58" s="645"/>
      <c r="M58" s="373"/>
      <c r="N58" s="373"/>
      <c r="O58" s="439"/>
      <c r="P58" s="439"/>
      <c r="Q58" s="373"/>
      <c r="R58" s="355"/>
      <c r="S58" s="664"/>
      <c r="T58" s="665"/>
      <c r="U58" s="666"/>
      <c r="V58" s="400" t="s">
        <v>719</v>
      </c>
      <c r="W58" s="645" t="s">
        <v>720</v>
      </c>
      <c r="X58" s="645"/>
      <c r="Y58" s="645"/>
      <c r="Z58" s="645"/>
      <c r="AA58" s="645"/>
      <c r="AB58" s="645"/>
      <c r="AC58" s="645"/>
      <c r="AD58" s="645"/>
      <c r="AE58" s="373"/>
      <c r="AF58" s="373"/>
      <c r="AG58" s="373"/>
      <c r="AH58" s="361"/>
      <c r="AI58" s="400" t="s">
        <v>721</v>
      </c>
      <c r="AJ58" s="646" t="s">
        <v>722</v>
      </c>
      <c r="AK58" s="646"/>
      <c r="AL58" s="646"/>
      <c r="AM58" s="646"/>
      <c r="AN58" s="646"/>
      <c r="AO58" s="361"/>
      <c r="AP58" s="386"/>
    </row>
    <row r="59" spans="1:42" ht="45" customHeight="1" x14ac:dyDescent="0.15">
      <c r="A59" s="355"/>
      <c r="B59" s="647"/>
      <c r="C59" s="647"/>
      <c r="D59" s="660"/>
      <c r="E59" s="660"/>
      <c r="F59" s="660"/>
      <c r="G59" s="403">
        <v>10</v>
      </c>
      <c r="H59" s="645" t="s">
        <v>723</v>
      </c>
      <c r="I59" s="645"/>
      <c r="J59" s="645"/>
      <c r="K59" s="645"/>
      <c r="L59" s="645"/>
      <c r="M59" s="373"/>
      <c r="N59" s="373"/>
      <c r="O59" s="439"/>
      <c r="P59" s="439"/>
      <c r="Q59" s="373"/>
      <c r="R59" s="355"/>
      <c r="S59" s="659" t="s">
        <v>724</v>
      </c>
      <c r="T59" s="659"/>
      <c r="U59" s="659"/>
      <c r="V59" s="402" t="s">
        <v>725</v>
      </c>
      <c r="W59" s="645" t="s">
        <v>718</v>
      </c>
      <c r="X59" s="645"/>
      <c r="Y59" s="645"/>
      <c r="Z59" s="645"/>
      <c r="AA59" s="645"/>
      <c r="AB59" s="645"/>
      <c r="AC59" s="645"/>
      <c r="AD59" s="645"/>
      <c r="AE59" s="373"/>
      <c r="AF59" s="373"/>
      <c r="AG59" s="373"/>
      <c r="AH59" s="361"/>
      <c r="AI59" s="400" t="s">
        <v>726</v>
      </c>
      <c r="AJ59" s="646" t="s">
        <v>727</v>
      </c>
      <c r="AK59" s="646"/>
      <c r="AL59" s="646"/>
      <c r="AM59" s="646"/>
      <c r="AN59" s="646"/>
      <c r="AO59" s="361"/>
      <c r="AP59" s="386"/>
    </row>
    <row r="60" spans="1:42" ht="45" customHeight="1" x14ac:dyDescent="0.15">
      <c r="A60" s="355"/>
      <c r="B60" s="647"/>
      <c r="C60" s="647"/>
      <c r="D60" s="660"/>
      <c r="E60" s="660"/>
      <c r="F60" s="660"/>
      <c r="G60" s="400">
        <v>11</v>
      </c>
      <c r="H60" s="645" t="s">
        <v>728</v>
      </c>
      <c r="I60" s="645"/>
      <c r="J60" s="645"/>
      <c r="K60" s="645"/>
      <c r="L60" s="645"/>
      <c r="M60" s="373"/>
      <c r="N60" s="373"/>
      <c r="O60" s="439"/>
      <c r="P60" s="439"/>
      <c r="Q60" s="373"/>
      <c r="R60" s="355"/>
      <c r="S60" s="659"/>
      <c r="T60" s="659"/>
      <c r="U60" s="659"/>
      <c r="V60" s="400" t="s">
        <v>729</v>
      </c>
      <c r="W60" s="645" t="s">
        <v>730</v>
      </c>
      <c r="X60" s="645"/>
      <c r="Y60" s="645"/>
      <c r="Z60" s="645"/>
      <c r="AA60" s="645"/>
      <c r="AB60" s="645"/>
      <c r="AC60" s="645"/>
      <c r="AD60" s="645"/>
      <c r="AE60" s="373"/>
      <c r="AF60" s="373"/>
      <c r="AG60" s="373"/>
      <c r="AH60" s="361"/>
      <c r="AI60" s="355"/>
      <c r="AJ60" s="355"/>
      <c r="AK60" s="355"/>
      <c r="AL60" s="355"/>
      <c r="AM60" s="355"/>
      <c r="AN60" s="355"/>
      <c r="AO60" s="361"/>
      <c r="AP60" s="386"/>
    </row>
    <row r="61" spans="1:42" ht="45" customHeight="1" x14ac:dyDescent="0.15">
      <c r="A61" s="355"/>
      <c r="B61" s="647"/>
      <c r="C61" s="647"/>
      <c r="D61" s="660"/>
      <c r="E61" s="660"/>
      <c r="F61" s="660"/>
      <c r="G61" s="400">
        <v>12</v>
      </c>
      <c r="H61" s="645" t="s">
        <v>731</v>
      </c>
      <c r="I61" s="645"/>
      <c r="J61" s="645"/>
      <c r="K61" s="645"/>
      <c r="L61" s="645"/>
      <c r="M61" s="373"/>
      <c r="N61" s="373"/>
      <c r="O61" s="439"/>
      <c r="P61" s="439"/>
      <c r="Q61" s="373"/>
      <c r="R61" s="355"/>
      <c r="S61" s="659"/>
      <c r="T61" s="659"/>
      <c r="U61" s="659"/>
      <c r="V61" s="402" t="s">
        <v>732</v>
      </c>
      <c r="W61" s="645" t="s">
        <v>733</v>
      </c>
      <c r="X61" s="645"/>
      <c r="Y61" s="645"/>
      <c r="Z61" s="645"/>
      <c r="AA61" s="645"/>
      <c r="AB61" s="645"/>
      <c r="AC61" s="645"/>
      <c r="AD61" s="645"/>
      <c r="AE61" s="373"/>
      <c r="AF61" s="373"/>
      <c r="AG61" s="373"/>
      <c r="AH61" s="361"/>
      <c r="AI61" s="361"/>
      <c r="AJ61" s="361"/>
      <c r="AK61" s="361"/>
      <c r="AL61" s="361"/>
      <c r="AM61" s="361"/>
      <c r="AN61" s="361"/>
      <c r="AO61" s="361"/>
      <c r="AP61" s="386"/>
    </row>
    <row r="62" spans="1:42" ht="45" customHeight="1" x14ac:dyDescent="0.15">
      <c r="A62" s="355"/>
      <c r="B62" s="647"/>
      <c r="C62" s="647"/>
      <c r="D62" s="660"/>
      <c r="E62" s="660"/>
      <c r="F62" s="660"/>
      <c r="G62" s="403">
        <v>13</v>
      </c>
      <c r="H62" s="648" t="s">
        <v>734</v>
      </c>
      <c r="I62" s="648"/>
      <c r="J62" s="648"/>
      <c r="K62" s="648"/>
      <c r="L62" s="648"/>
      <c r="M62" s="404"/>
      <c r="N62" s="404"/>
      <c r="O62" s="404"/>
      <c r="P62" s="404"/>
      <c r="Q62" s="404"/>
      <c r="R62" s="392"/>
      <c r="S62" s="659"/>
      <c r="T62" s="659"/>
      <c r="U62" s="659"/>
      <c r="V62" s="400" t="s">
        <v>735</v>
      </c>
      <c r="W62" s="645" t="s">
        <v>724</v>
      </c>
      <c r="X62" s="645"/>
      <c r="Y62" s="645"/>
      <c r="Z62" s="645"/>
      <c r="AA62" s="645"/>
      <c r="AB62" s="645"/>
      <c r="AC62" s="645"/>
      <c r="AD62" s="645"/>
      <c r="AE62" s="373"/>
      <c r="AF62" s="373"/>
      <c r="AG62" s="373"/>
      <c r="AH62" s="361"/>
      <c r="AI62" s="355"/>
      <c r="AJ62" s="355"/>
      <c r="AK62" s="355"/>
      <c r="AL62" s="355"/>
      <c r="AM62" s="355"/>
      <c r="AN62" s="355"/>
      <c r="AO62" s="361"/>
      <c r="AP62" s="386"/>
    </row>
    <row r="63" spans="1:42" ht="13.5" customHeight="1" x14ac:dyDescent="0.15">
      <c r="A63" s="355"/>
      <c r="B63" s="405"/>
      <c r="C63" s="405"/>
      <c r="D63" s="406"/>
      <c r="E63" s="406"/>
      <c r="F63" s="406"/>
      <c r="G63" s="407"/>
      <c r="H63" s="407"/>
      <c r="I63" s="407"/>
      <c r="J63" s="407"/>
      <c r="K63" s="407"/>
      <c r="L63" s="407"/>
      <c r="M63" s="355"/>
      <c r="N63" s="355"/>
      <c r="O63" s="355"/>
      <c r="P63" s="355"/>
      <c r="Q63" s="355"/>
      <c r="R63" s="355"/>
      <c r="S63" s="408"/>
      <c r="T63" s="408"/>
      <c r="U63" s="407"/>
      <c r="V63" s="407"/>
      <c r="W63" s="407"/>
      <c r="X63" s="407"/>
      <c r="Y63" s="407"/>
      <c r="Z63" s="407"/>
      <c r="AA63" s="407"/>
      <c r="AB63" s="361"/>
      <c r="AC63" s="361"/>
      <c r="AD63" s="361"/>
      <c r="AE63" s="361"/>
      <c r="AF63" s="361"/>
      <c r="AG63" s="361"/>
      <c r="AH63" s="361"/>
      <c r="AI63" s="361"/>
      <c r="AJ63" s="361"/>
      <c r="AK63" s="355"/>
      <c r="AL63" s="355"/>
      <c r="AM63" s="355"/>
      <c r="AN63" s="355"/>
      <c r="AO63" s="355"/>
      <c r="AP63" s="386"/>
    </row>
    <row r="64" spans="1:42" x14ac:dyDescent="0.15">
      <c r="A64" s="355"/>
      <c r="B64" s="643" t="s">
        <v>746</v>
      </c>
      <c r="C64" s="643"/>
      <c r="D64" s="643"/>
      <c r="E64" s="643"/>
      <c r="F64" s="643"/>
      <c r="G64" s="643"/>
      <c r="H64" s="643"/>
      <c r="I64" s="643"/>
      <c r="J64" s="643"/>
      <c r="K64" s="643"/>
      <c r="L64" s="643"/>
      <c r="M64" s="643"/>
      <c r="N64" s="643"/>
      <c r="O64" s="643"/>
      <c r="P64" s="643"/>
      <c r="Q64" s="643"/>
      <c r="R64" s="643"/>
      <c r="S64" s="643"/>
      <c r="T64" s="643"/>
      <c r="U64" s="643"/>
      <c r="V64" s="643"/>
      <c r="W64" s="643"/>
      <c r="X64" s="643"/>
      <c r="Y64" s="643"/>
      <c r="Z64" s="643"/>
      <c r="AA64" s="643"/>
      <c r="AB64" s="643"/>
      <c r="AC64" s="643"/>
      <c r="AD64" s="643"/>
      <c r="AE64" s="643"/>
      <c r="AF64" s="643"/>
      <c r="AG64" s="643"/>
      <c r="AH64" s="643"/>
      <c r="AI64" s="643"/>
      <c r="AJ64" s="643"/>
      <c r="AK64" s="643"/>
      <c r="AL64" s="643"/>
      <c r="AM64" s="643"/>
      <c r="AN64" s="643"/>
      <c r="AO64" s="643"/>
      <c r="AP64" s="386"/>
    </row>
    <row r="65" spans="1:42" x14ac:dyDescent="0.15">
      <c r="A65" s="355"/>
      <c r="B65" s="463" t="s">
        <v>747</v>
      </c>
      <c r="C65" s="463"/>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3"/>
      <c r="AJ65" s="463"/>
      <c r="AK65" s="463"/>
      <c r="AL65" s="463"/>
      <c r="AM65" s="463"/>
      <c r="AN65" s="463"/>
      <c r="AO65" s="463"/>
      <c r="AP65" s="386"/>
    </row>
    <row r="66" spans="1:42" x14ac:dyDescent="0.15">
      <c r="A66" s="355"/>
      <c r="B66" s="643" t="s">
        <v>748</v>
      </c>
      <c r="C66" s="643"/>
      <c r="D66" s="643"/>
      <c r="E66" s="643"/>
      <c r="F66" s="643"/>
      <c r="G66" s="643"/>
      <c r="H66" s="643"/>
      <c r="I66" s="643"/>
      <c r="J66" s="643"/>
      <c r="K66" s="643"/>
      <c r="L66" s="643"/>
      <c r="M66" s="643"/>
      <c r="N66" s="643"/>
      <c r="O66" s="643"/>
      <c r="P66" s="643"/>
      <c r="Q66" s="643"/>
      <c r="R66" s="643"/>
      <c r="S66" s="643"/>
      <c r="T66" s="643"/>
      <c r="U66" s="643"/>
      <c r="V66" s="643"/>
      <c r="W66" s="643"/>
      <c r="X66" s="643"/>
      <c r="Y66" s="643"/>
      <c r="Z66" s="643"/>
      <c r="AA66" s="643"/>
      <c r="AB66" s="643"/>
      <c r="AC66" s="643"/>
      <c r="AD66" s="643"/>
      <c r="AE66" s="643"/>
      <c r="AF66" s="643"/>
      <c r="AG66" s="643"/>
      <c r="AH66" s="643"/>
      <c r="AI66" s="643"/>
      <c r="AJ66" s="643"/>
      <c r="AK66" s="643"/>
      <c r="AL66" s="643"/>
      <c r="AM66" s="643"/>
      <c r="AN66" s="643"/>
      <c r="AO66" s="643"/>
      <c r="AP66" s="386"/>
    </row>
    <row r="67" spans="1:42" x14ac:dyDescent="0.15">
      <c r="A67" s="355"/>
      <c r="B67" s="643" t="s">
        <v>749</v>
      </c>
      <c r="C67" s="643"/>
      <c r="D67" s="643"/>
      <c r="E67" s="643"/>
      <c r="F67" s="643"/>
      <c r="G67" s="643"/>
      <c r="H67" s="643"/>
      <c r="I67" s="643"/>
      <c r="J67" s="643"/>
      <c r="K67" s="643"/>
      <c r="L67" s="643"/>
      <c r="M67" s="643"/>
      <c r="N67" s="643"/>
      <c r="O67" s="643"/>
      <c r="P67" s="643"/>
      <c r="Q67" s="643"/>
      <c r="R67" s="643"/>
      <c r="S67" s="643"/>
      <c r="T67" s="643"/>
      <c r="U67" s="643"/>
      <c r="V67" s="643"/>
      <c r="W67" s="643"/>
      <c r="X67" s="643"/>
      <c r="Y67" s="643"/>
      <c r="Z67" s="643"/>
      <c r="AA67" s="643"/>
      <c r="AB67" s="643"/>
      <c r="AC67" s="643"/>
      <c r="AD67" s="643"/>
      <c r="AE67" s="643"/>
      <c r="AF67" s="643"/>
      <c r="AG67" s="643"/>
      <c r="AH67" s="643"/>
      <c r="AI67" s="643"/>
      <c r="AJ67" s="643"/>
      <c r="AK67" s="643"/>
      <c r="AL67" s="643"/>
      <c r="AM67" s="643"/>
      <c r="AN67" s="643"/>
      <c r="AO67" s="643"/>
      <c r="AP67" s="386"/>
    </row>
    <row r="68" spans="1:42" x14ac:dyDescent="0.15">
      <c r="A68" s="355"/>
      <c r="B68" s="643" t="s">
        <v>750</v>
      </c>
      <c r="C68" s="643"/>
      <c r="D68" s="643"/>
      <c r="E68" s="643"/>
      <c r="F68" s="643"/>
      <c r="G68" s="643"/>
      <c r="H68" s="643"/>
      <c r="I68" s="643"/>
      <c r="J68" s="643"/>
      <c r="K68" s="643"/>
      <c r="L68" s="643"/>
      <c r="M68" s="643"/>
      <c r="N68" s="643"/>
      <c r="O68" s="643"/>
      <c r="P68" s="643"/>
      <c r="Q68" s="643"/>
      <c r="R68" s="643"/>
      <c r="S68" s="643"/>
      <c r="T68" s="643"/>
      <c r="U68" s="643"/>
      <c r="V68" s="643"/>
      <c r="W68" s="643"/>
      <c r="X68" s="643"/>
      <c r="Y68" s="643"/>
      <c r="Z68" s="643"/>
      <c r="AA68" s="643"/>
      <c r="AB68" s="643"/>
      <c r="AC68" s="643"/>
      <c r="AD68" s="643"/>
      <c r="AE68" s="643"/>
      <c r="AF68" s="643"/>
      <c r="AG68" s="643"/>
      <c r="AH68" s="643"/>
      <c r="AI68" s="643"/>
      <c r="AJ68" s="643"/>
      <c r="AK68" s="643"/>
      <c r="AL68" s="643"/>
      <c r="AM68" s="643"/>
      <c r="AN68" s="643"/>
      <c r="AO68" s="643"/>
      <c r="AP68" s="386"/>
    </row>
    <row r="69" spans="1:42" x14ac:dyDescent="0.15">
      <c r="A69" s="355"/>
      <c r="B69" s="643" t="s">
        <v>751</v>
      </c>
      <c r="C69" s="643"/>
      <c r="D69" s="643"/>
      <c r="E69" s="643"/>
      <c r="F69" s="643"/>
      <c r="G69" s="643"/>
      <c r="H69" s="643"/>
      <c r="I69" s="643"/>
      <c r="J69" s="643"/>
      <c r="K69" s="643"/>
      <c r="L69" s="643"/>
      <c r="M69" s="643"/>
      <c r="N69" s="643"/>
      <c r="O69" s="643"/>
      <c r="P69" s="643"/>
      <c r="Q69" s="643"/>
      <c r="R69" s="643"/>
      <c r="S69" s="643"/>
      <c r="T69" s="643"/>
      <c r="U69" s="643"/>
      <c r="V69" s="643"/>
      <c r="W69" s="643"/>
      <c r="X69" s="643"/>
      <c r="Y69" s="643"/>
      <c r="Z69" s="643"/>
      <c r="AA69" s="643"/>
      <c r="AB69" s="643"/>
      <c r="AC69" s="643"/>
      <c r="AD69" s="643"/>
      <c r="AE69" s="643"/>
      <c r="AF69" s="643"/>
      <c r="AG69" s="643"/>
      <c r="AH69" s="643"/>
      <c r="AI69" s="643"/>
      <c r="AJ69" s="643"/>
      <c r="AK69" s="643"/>
      <c r="AL69" s="643"/>
      <c r="AM69" s="643"/>
      <c r="AN69" s="643"/>
      <c r="AO69" s="643"/>
      <c r="AP69" s="386"/>
    </row>
    <row r="70" spans="1:42" x14ac:dyDescent="0.15">
      <c r="A70" s="355"/>
      <c r="B70" s="643" t="s">
        <v>759</v>
      </c>
      <c r="C70" s="643"/>
      <c r="D70" s="643"/>
      <c r="E70" s="643"/>
      <c r="F70" s="643"/>
      <c r="G70" s="643"/>
      <c r="H70" s="643"/>
      <c r="I70" s="643"/>
      <c r="J70" s="643"/>
      <c r="K70" s="643"/>
      <c r="L70" s="643"/>
      <c r="M70" s="643"/>
      <c r="N70" s="643"/>
      <c r="O70" s="643"/>
      <c r="P70" s="643"/>
      <c r="Q70" s="643"/>
      <c r="R70" s="643"/>
      <c r="S70" s="643"/>
      <c r="T70" s="643"/>
      <c r="U70" s="643"/>
      <c r="V70" s="643"/>
      <c r="W70" s="643"/>
      <c r="X70" s="643"/>
      <c r="Y70" s="643"/>
      <c r="Z70" s="643"/>
      <c r="AA70" s="643"/>
      <c r="AB70" s="643"/>
      <c r="AC70" s="643"/>
      <c r="AD70" s="643"/>
      <c r="AE70" s="643"/>
      <c r="AF70" s="643"/>
      <c r="AG70" s="643"/>
      <c r="AH70" s="643"/>
      <c r="AI70" s="643"/>
      <c r="AJ70" s="643"/>
      <c r="AK70" s="643"/>
      <c r="AL70" s="643"/>
      <c r="AM70" s="643"/>
      <c r="AN70" s="643"/>
      <c r="AO70" s="643"/>
      <c r="AP70" s="386"/>
    </row>
    <row r="71" spans="1:42" x14ac:dyDescent="0.15">
      <c r="A71" s="355"/>
      <c r="B71" s="643" t="s">
        <v>760</v>
      </c>
      <c r="C71" s="643"/>
      <c r="D71" s="643"/>
      <c r="E71" s="643"/>
      <c r="F71" s="643"/>
      <c r="G71" s="643"/>
      <c r="H71" s="643"/>
      <c r="I71" s="643"/>
      <c r="J71" s="643"/>
      <c r="K71" s="643"/>
      <c r="L71" s="643"/>
      <c r="M71" s="643"/>
      <c r="N71" s="643"/>
      <c r="O71" s="643"/>
      <c r="P71" s="643"/>
      <c r="Q71" s="643"/>
      <c r="R71" s="643"/>
      <c r="S71" s="643"/>
      <c r="T71" s="643"/>
      <c r="U71" s="643"/>
      <c r="V71" s="643"/>
      <c r="W71" s="643"/>
      <c r="X71" s="643"/>
      <c r="Y71" s="643"/>
      <c r="Z71" s="643"/>
      <c r="AA71" s="643"/>
      <c r="AB71" s="643"/>
      <c r="AC71" s="643"/>
      <c r="AD71" s="643"/>
      <c r="AE71" s="643"/>
      <c r="AF71" s="643"/>
      <c r="AG71" s="643"/>
      <c r="AH71" s="643"/>
      <c r="AI71" s="643"/>
      <c r="AJ71" s="643"/>
      <c r="AK71" s="643"/>
      <c r="AL71" s="643"/>
      <c r="AM71" s="643"/>
      <c r="AN71" s="643"/>
      <c r="AO71" s="643"/>
      <c r="AP71" s="386"/>
    </row>
    <row r="72" spans="1:42" x14ac:dyDescent="0.15">
      <c r="A72" s="355"/>
      <c r="B72" s="643" t="s">
        <v>761</v>
      </c>
      <c r="C72" s="643"/>
      <c r="D72" s="643"/>
      <c r="E72" s="643"/>
      <c r="F72" s="643"/>
      <c r="G72" s="643"/>
      <c r="H72" s="643"/>
      <c r="I72" s="643"/>
      <c r="J72" s="643"/>
      <c r="K72" s="643"/>
      <c r="L72" s="643"/>
      <c r="M72" s="643"/>
      <c r="N72" s="643"/>
      <c r="O72" s="643"/>
      <c r="P72" s="643"/>
      <c r="Q72" s="643"/>
      <c r="R72" s="643"/>
      <c r="S72" s="643"/>
      <c r="T72" s="643"/>
      <c r="U72" s="643"/>
      <c r="V72" s="643"/>
      <c r="W72" s="643"/>
      <c r="X72" s="643"/>
      <c r="Y72" s="643"/>
      <c r="Z72" s="643"/>
      <c r="AA72" s="643"/>
      <c r="AB72" s="643"/>
      <c r="AC72" s="643"/>
      <c r="AD72" s="643"/>
      <c r="AE72" s="643"/>
      <c r="AF72" s="643"/>
      <c r="AG72" s="643"/>
      <c r="AH72" s="643"/>
      <c r="AI72" s="643"/>
      <c r="AJ72" s="643"/>
      <c r="AK72" s="643"/>
      <c r="AL72" s="643"/>
      <c r="AM72" s="643"/>
      <c r="AN72" s="643"/>
      <c r="AO72" s="643"/>
      <c r="AP72" s="386"/>
    </row>
    <row r="73" spans="1:42" x14ac:dyDescent="0.15">
      <c r="A73" s="355"/>
      <c r="B73" s="643" t="s">
        <v>292</v>
      </c>
      <c r="C73" s="643"/>
      <c r="D73" s="643"/>
      <c r="E73" s="643"/>
      <c r="F73" s="643"/>
      <c r="G73" s="643"/>
      <c r="H73" s="643"/>
      <c r="I73" s="643"/>
      <c r="J73" s="643"/>
      <c r="K73" s="643"/>
      <c r="L73" s="643"/>
      <c r="M73" s="643"/>
      <c r="N73" s="643"/>
      <c r="O73" s="643"/>
      <c r="P73" s="643"/>
      <c r="Q73" s="643"/>
      <c r="R73" s="643"/>
      <c r="S73" s="643"/>
      <c r="T73" s="643"/>
      <c r="U73" s="643"/>
      <c r="V73" s="643"/>
      <c r="W73" s="643"/>
      <c r="X73" s="643"/>
      <c r="Y73" s="643"/>
      <c r="Z73" s="643"/>
      <c r="AA73" s="643"/>
      <c r="AB73" s="643"/>
      <c r="AC73" s="643"/>
      <c r="AD73" s="643"/>
      <c r="AE73" s="643"/>
      <c r="AF73" s="643"/>
      <c r="AG73" s="643"/>
      <c r="AH73" s="643"/>
      <c r="AI73" s="643"/>
      <c r="AJ73" s="643"/>
      <c r="AK73" s="643"/>
      <c r="AL73" s="643"/>
      <c r="AM73" s="643"/>
      <c r="AN73" s="643"/>
      <c r="AO73" s="643"/>
      <c r="AP73" s="386"/>
    </row>
    <row r="74" spans="1:42" x14ac:dyDescent="0.15">
      <c r="A74" s="355"/>
      <c r="B74" s="643" t="s">
        <v>762</v>
      </c>
      <c r="C74" s="643"/>
      <c r="D74" s="643"/>
      <c r="E74" s="643"/>
      <c r="F74" s="643"/>
      <c r="G74" s="643"/>
      <c r="H74" s="643"/>
      <c r="I74" s="643"/>
      <c r="J74" s="643"/>
      <c r="K74" s="643"/>
      <c r="L74" s="643"/>
      <c r="M74" s="643"/>
      <c r="N74" s="643"/>
      <c r="O74" s="643"/>
      <c r="P74" s="643"/>
      <c r="Q74" s="643"/>
      <c r="R74" s="643"/>
      <c r="S74" s="643"/>
      <c r="T74" s="643"/>
      <c r="U74" s="643"/>
      <c r="V74" s="643"/>
      <c r="W74" s="643"/>
      <c r="X74" s="643"/>
      <c r="Y74" s="643"/>
      <c r="Z74" s="643"/>
      <c r="AA74" s="643"/>
      <c r="AB74" s="643"/>
      <c r="AC74" s="643"/>
      <c r="AD74" s="643"/>
      <c r="AE74" s="643"/>
      <c r="AF74" s="643"/>
      <c r="AG74" s="643"/>
      <c r="AH74" s="643"/>
      <c r="AI74" s="643"/>
      <c r="AJ74" s="643"/>
      <c r="AK74" s="643"/>
      <c r="AL74" s="643"/>
      <c r="AM74" s="643"/>
      <c r="AN74" s="643"/>
      <c r="AO74" s="643"/>
      <c r="AP74" s="386"/>
    </row>
    <row r="75" spans="1:42" x14ac:dyDescent="0.15">
      <c r="A75" s="355"/>
      <c r="B75" s="643" t="s">
        <v>763</v>
      </c>
      <c r="C75" s="643"/>
      <c r="D75" s="643"/>
      <c r="E75" s="643"/>
      <c r="F75" s="643"/>
      <c r="G75" s="643"/>
      <c r="H75" s="643"/>
      <c r="I75" s="643"/>
      <c r="J75" s="643"/>
      <c r="K75" s="643"/>
      <c r="L75" s="643"/>
      <c r="M75" s="643"/>
      <c r="N75" s="643"/>
      <c r="O75" s="643"/>
      <c r="P75" s="643"/>
      <c r="Q75" s="643"/>
      <c r="R75" s="643"/>
      <c r="S75" s="643"/>
      <c r="T75" s="643"/>
      <c r="U75" s="643"/>
      <c r="V75" s="643"/>
      <c r="W75" s="643"/>
      <c r="X75" s="643"/>
      <c r="Y75" s="643"/>
      <c r="Z75" s="643"/>
      <c r="AA75" s="643"/>
      <c r="AB75" s="643"/>
      <c r="AC75" s="643"/>
      <c r="AD75" s="643"/>
      <c r="AE75" s="643"/>
      <c r="AF75" s="643"/>
      <c r="AG75" s="643"/>
      <c r="AH75" s="643"/>
      <c r="AI75" s="643"/>
      <c r="AJ75" s="643"/>
      <c r="AK75" s="643"/>
      <c r="AL75" s="643"/>
      <c r="AM75" s="643"/>
      <c r="AN75" s="643"/>
      <c r="AO75" s="643"/>
      <c r="AP75" s="386"/>
    </row>
    <row r="76" spans="1:42" x14ac:dyDescent="0.15">
      <c r="A76" s="355"/>
      <c r="B76" s="643" t="s">
        <v>764</v>
      </c>
      <c r="C76" s="643"/>
      <c r="D76" s="643"/>
      <c r="E76" s="643"/>
      <c r="F76" s="643"/>
      <c r="G76" s="643"/>
      <c r="H76" s="643"/>
      <c r="I76" s="643"/>
      <c r="J76" s="643"/>
      <c r="K76" s="643"/>
      <c r="L76" s="643"/>
      <c r="M76" s="643"/>
      <c r="N76" s="643"/>
      <c r="O76" s="643"/>
      <c r="P76" s="643"/>
      <c r="Q76" s="643"/>
      <c r="R76" s="643"/>
      <c r="S76" s="643"/>
      <c r="T76" s="643"/>
      <c r="U76" s="643"/>
      <c r="V76" s="643"/>
      <c r="W76" s="643"/>
      <c r="X76" s="643"/>
      <c r="Y76" s="643"/>
      <c r="Z76" s="643"/>
      <c r="AA76" s="643"/>
      <c r="AB76" s="643"/>
      <c r="AC76" s="643"/>
      <c r="AD76" s="643"/>
      <c r="AE76" s="643"/>
      <c r="AF76" s="643"/>
      <c r="AG76" s="643"/>
      <c r="AH76" s="643"/>
      <c r="AI76" s="643"/>
      <c r="AJ76" s="643"/>
      <c r="AK76" s="643"/>
      <c r="AL76" s="643"/>
      <c r="AM76" s="643"/>
      <c r="AN76" s="643"/>
      <c r="AO76" s="643"/>
      <c r="AP76" s="386"/>
    </row>
    <row r="77" spans="1:42" ht="13.5" customHeight="1" x14ac:dyDescent="0.15">
      <c r="B77" s="463" t="s">
        <v>293</v>
      </c>
      <c r="C77" s="636"/>
      <c r="D77" s="636"/>
      <c r="E77" s="636"/>
      <c r="F77" s="636"/>
      <c r="G77" s="636"/>
      <c r="H77" s="636"/>
      <c r="I77" s="636"/>
      <c r="J77" s="636"/>
      <c r="K77" s="636"/>
      <c r="L77" s="636"/>
      <c r="M77" s="636"/>
      <c r="N77" s="636"/>
      <c r="O77" s="636"/>
      <c r="P77" s="636"/>
      <c r="Q77" s="636"/>
      <c r="R77" s="636"/>
      <c r="S77" s="636"/>
      <c r="T77" s="636"/>
      <c r="U77" s="636"/>
      <c r="V77" s="636"/>
      <c r="W77" s="636"/>
      <c r="X77" s="636"/>
      <c r="Y77" s="636"/>
      <c r="Z77" s="636"/>
      <c r="AA77" s="636"/>
      <c r="AB77" s="636"/>
      <c r="AC77" s="636"/>
      <c r="AD77" s="636"/>
      <c r="AE77" s="636"/>
      <c r="AF77" s="636"/>
      <c r="AG77" s="636"/>
      <c r="AH77" s="636"/>
      <c r="AI77" s="636"/>
      <c r="AJ77" s="636"/>
      <c r="AK77" s="636"/>
      <c r="AL77" s="636"/>
      <c r="AM77" s="636"/>
      <c r="AN77" s="636"/>
      <c r="AO77" s="636"/>
    </row>
    <row r="78" spans="1:42" ht="13.5" x14ac:dyDescent="0.15">
      <c r="B78" s="409"/>
      <c r="C78" s="409"/>
      <c r="D78" s="410"/>
      <c r="E78" s="410"/>
      <c r="F78" s="410"/>
      <c r="G78" s="362"/>
      <c r="H78" s="376"/>
      <c r="I78" s="376"/>
      <c r="J78" s="376"/>
      <c r="K78" s="376"/>
      <c r="L78" s="376"/>
    </row>
  </sheetData>
  <mergeCells count="294">
    <mergeCell ref="A1:F1"/>
    <mergeCell ref="AB1:AP1"/>
    <mergeCell ref="A2:AO2"/>
    <mergeCell ref="B3:AO3"/>
    <mergeCell ref="AE4:AF4"/>
    <mergeCell ref="AG4:AH4"/>
    <mergeCell ref="AJ4:AK4"/>
    <mergeCell ref="AM4:AN4"/>
    <mergeCell ref="B5:D7"/>
    <mergeCell ref="E5:I7"/>
    <mergeCell ref="J5:Q7"/>
    <mergeCell ref="R5:W5"/>
    <mergeCell ref="X5:AC5"/>
    <mergeCell ref="AD5:AO5"/>
    <mergeCell ref="V6:W7"/>
    <mergeCell ref="Z6:AA7"/>
    <mergeCell ref="AB6:AC7"/>
    <mergeCell ref="AF6:AI7"/>
    <mergeCell ref="AJ7:AK7"/>
    <mergeCell ref="AN7:AO7"/>
    <mergeCell ref="AL7:AM7"/>
    <mergeCell ref="AJ6:AO6"/>
    <mergeCell ref="Z8:AA10"/>
    <mergeCell ref="AB8:AC10"/>
    <mergeCell ref="J9:Q9"/>
    <mergeCell ref="J10:Q10"/>
    <mergeCell ref="T8:U10"/>
    <mergeCell ref="AJ8:AK10"/>
    <mergeCell ref="AL8:AM10"/>
    <mergeCell ref="B8:D10"/>
    <mergeCell ref="E8:I10"/>
    <mergeCell ref="J8:Q8"/>
    <mergeCell ref="V8:W10"/>
    <mergeCell ref="X8:Y10"/>
    <mergeCell ref="AD8:AE10"/>
    <mergeCell ref="AF8:AI10"/>
    <mergeCell ref="Z11:AA13"/>
    <mergeCell ref="AB11:AC13"/>
    <mergeCell ref="J12:Q12"/>
    <mergeCell ref="J13:Q13"/>
    <mergeCell ref="T11:U13"/>
    <mergeCell ref="AD11:AE13"/>
    <mergeCell ref="B11:D13"/>
    <mergeCell ref="E11:I13"/>
    <mergeCell ref="J11:Q11"/>
    <mergeCell ref="V11:W13"/>
    <mergeCell ref="X11:Y13"/>
    <mergeCell ref="Z14:AA16"/>
    <mergeCell ref="AB14:AC16"/>
    <mergeCell ref="J15:Q15"/>
    <mergeCell ref="J16:Q16"/>
    <mergeCell ref="T14:U16"/>
    <mergeCell ref="AD14:AE16"/>
    <mergeCell ref="B14:D16"/>
    <mergeCell ref="E14:I16"/>
    <mergeCell ref="J14:Q14"/>
    <mergeCell ref="V14:W16"/>
    <mergeCell ref="X14:Y16"/>
    <mergeCell ref="Z17:AA19"/>
    <mergeCell ref="AB17:AC19"/>
    <mergeCell ref="J18:Q18"/>
    <mergeCell ref="J19:Q19"/>
    <mergeCell ref="T17:U19"/>
    <mergeCell ref="AD17:AE19"/>
    <mergeCell ref="B17:D19"/>
    <mergeCell ref="E17:I19"/>
    <mergeCell ref="J17:Q17"/>
    <mergeCell ref="V17:W19"/>
    <mergeCell ref="X17:Y19"/>
    <mergeCell ref="Z20:AA22"/>
    <mergeCell ref="AB20:AC22"/>
    <mergeCell ref="J21:Q21"/>
    <mergeCell ref="J22:Q22"/>
    <mergeCell ref="T20:U22"/>
    <mergeCell ref="AD20:AE22"/>
    <mergeCell ref="AF20:AI22"/>
    <mergeCell ref="B20:D22"/>
    <mergeCell ref="E20:I22"/>
    <mergeCell ref="J20:Q20"/>
    <mergeCell ref="V20:W22"/>
    <mergeCell ref="X20:Y22"/>
    <mergeCell ref="Z23:AA25"/>
    <mergeCell ref="AB23:AC25"/>
    <mergeCell ref="J24:Q24"/>
    <mergeCell ref="J25:Q25"/>
    <mergeCell ref="T23:U25"/>
    <mergeCell ref="AD23:AE25"/>
    <mergeCell ref="AF23:AI25"/>
    <mergeCell ref="B23:D25"/>
    <mergeCell ref="E23:I25"/>
    <mergeCell ref="J23:Q23"/>
    <mergeCell ref="V23:W25"/>
    <mergeCell ref="X23:Y25"/>
    <mergeCell ref="Z26:AA28"/>
    <mergeCell ref="AB26:AC28"/>
    <mergeCell ref="J27:Q27"/>
    <mergeCell ref="J28:Q28"/>
    <mergeCell ref="R26:S28"/>
    <mergeCell ref="T26:U28"/>
    <mergeCell ref="AD26:AE28"/>
    <mergeCell ref="B26:D28"/>
    <mergeCell ref="E26:I28"/>
    <mergeCell ref="J26:Q26"/>
    <mergeCell ref="V26:W28"/>
    <mergeCell ref="X26:Y28"/>
    <mergeCell ref="Z29:AA31"/>
    <mergeCell ref="AB29:AC31"/>
    <mergeCell ref="J30:Q30"/>
    <mergeCell ref="J31:Q31"/>
    <mergeCell ref="R29:S31"/>
    <mergeCell ref="T29:U31"/>
    <mergeCell ref="AD29:AE31"/>
    <mergeCell ref="B29:D31"/>
    <mergeCell ref="E29:I31"/>
    <mergeCell ref="J29:Q29"/>
    <mergeCell ref="V29:W31"/>
    <mergeCell ref="X29:Y31"/>
    <mergeCell ref="Z32:AA34"/>
    <mergeCell ref="AB32:AC34"/>
    <mergeCell ref="J33:Q33"/>
    <mergeCell ref="J34:Q34"/>
    <mergeCell ref="R32:S34"/>
    <mergeCell ref="T32:U34"/>
    <mergeCell ref="AD32:AE34"/>
    <mergeCell ref="B32:D34"/>
    <mergeCell ref="E32:I34"/>
    <mergeCell ref="J32:Q32"/>
    <mergeCell ref="V32:W34"/>
    <mergeCell ref="X32:Y34"/>
    <mergeCell ref="Z35:AA37"/>
    <mergeCell ref="AB35:AC37"/>
    <mergeCell ref="J36:Q36"/>
    <mergeCell ref="J37:Q37"/>
    <mergeCell ref="R35:S37"/>
    <mergeCell ref="T35:U37"/>
    <mergeCell ref="AD35:AE37"/>
    <mergeCell ref="B35:D37"/>
    <mergeCell ref="E35:I37"/>
    <mergeCell ref="J35:Q35"/>
    <mergeCell ref="V35:W37"/>
    <mergeCell ref="X35:Y37"/>
    <mergeCell ref="AD41:AE43"/>
    <mergeCell ref="B41:D43"/>
    <mergeCell ref="E41:I43"/>
    <mergeCell ref="J41:Q41"/>
    <mergeCell ref="V41:W43"/>
    <mergeCell ref="X41:Y43"/>
    <mergeCell ref="Z38:AA40"/>
    <mergeCell ref="AB38:AC40"/>
    <mergeCell ref="J39:Q39"/>
    <mergeCell ref="J40:Q40"/>
    <mergeCell ref="R38:S40"/>
    <mergeCell ref="T38:U40"/>
    <mergeCell ref="AD38:AE40"/>
    <mergeCell ref="B38:D40"/>
    <mergeCell ref="E38:I40"/>
    <mergeCell ref="J38:Q38"/>
    <mergeCell ref="V38:W40"/>
    <mergeCell ref="X38:Y40"/>
    <mergeCell ref="B44:D46"/>
    <mergeCell ref="E44:I46"/>
    <mergeCell ref="J44:Q44"/>
    <mergeCell ref="V44:W46"/>
    <mergeCell ref="X44:Y46"/>
    <mergeCell ref="Z41:AA43"/>
    <mergeCell ref="AB41:AC43"/>
    <mergeCell ref="J42:Q42"/>
    <mergeCell ref="J43:Q43"/>
    <mergeCell ref="R41:S43"/>
    <mergeCell ref="T41:U43"/>
    <mergeCell ref="S49:AD49"/>
    <mergeCell ref="AI49:AO49"/>
    <mergeCell ref="Z44:AA46"/>
    <mergeCell ref="AB44:AC46"/>
    <mergeCell ref="J45:Q45"/>
    <mergeCell ref="J46:Q46"/>
    <mergeCell ref="R44:S46"/>
    <mergeCell ref="T44:U46"/>
    <mergeCell ref="AD44:AE46"/>
    <mergeCell ref="B50:C53"/>
    <mergeCell ref="D50:F50"/>
    <mergeCell ref="H50:L50"/>
    <mergeCell ref="S50:U51"/>
    <mergeCell ref="W50:AD50"/>
    <mergeCell ref="AJ50:AN50"/>
    <mergeCell ref="D51:F53"/>
    <mergeCell ref="H51:L51"/>
    <mergeCell ref="W51:AD51"/>
    <mergeCell ref="AJ51:AN51"/>
    <mergeCell ref="AJ20:AK22"/>
    <mergeCell ref="AJ23:AK25"/>
    <mergeCell ref="H54:L54"/>
    <mergeCell ref="W54:AD54"/>
    <mergeCell ref="AJ54:AN54"/>
    <mergeCell ref="D55:F62"/>
    <mergeCell ref="H55:L55"/>
    <mergeCell ref="S55:U58"/>
    <mergeCell ref="W55:AD55"/>
    <mergeCell ref="AJ55:AN55"/>
    <mergeCell ref="H52:L52"/>
    <mergeCell ref="S52:U54"/>
    <mergeCell ref="W52:AD52"/>
    <mergeCell ref="AJ52:AN52"/>
    <mergeCell ref="H53:L53"/>
    <mergeCell ref="W53:AD53"/>
    <mergeCell ref="AJ53:AN53"/>
    <mergeCell ref="H56:L56"/>
    <mergeCell ref="W56:AD56"/>
    <mergeCell ref="AJ56:AN56"/>
    <mergeCell ref="H57:L57"/>
    <mergeCell ref="W57:AD57"/>
    <mergeCell ref="AJ57:AN57"/>
    <mergeCell ref="B49:L49"/>
    <mergeCell ref="B72:AO72"/>
    <mergeCell ref="B73:AO73"/>
    <mergeCell ref="B64:AO64"/>
    <mergeCell ref="B65:AO65"/>
    <mergeCell ref="B66:AO66"/>
    <mergeCell ref="W61:AD61"/>
    <mergeCell ref="H62:L62"/>
    <mergeCell ref="W62:AD62"/>
    <mergeCell ref="T6:U7"/>
    <mergeCell ref="R8:S10"/>
    <mergeCell ref="R11:S13"/>
    <mergeCell ref="R14:S16"/>
    <mergeCell ref="R17:S19"/>
    <mergeCell ref="R20:S22"/>
    <mergeCell ref="R23:S25"/>
    <mergeCell ref="H58:L58"/>
    <mergeCell ref="W58:AD58"/>
    <mergeCell ref="AJ58:AN58"/>
    <mergeCell ref="H59:L59"/>
    <mergeCell ref="S59:U62"/>
    <mergeCell ref="AN8:AO10"/>
    <mergeCell ref="AJ11:AK13"/>
    <mergeCell ref="AJ14:AK16"/>
    <mergeCell ref="AJ17:AK19"/>
    <mergeCell ref="B68:AO68"/>
    <mergeCell ref="B69:AO69"/>
    <mergeCell ref="W59:AD59"/>
    <mergeCell ref="AJ59:AN59"/>
    <mergeCell ref="H60:L60"/>
    <mergeCell ref="W60:AD60"/>
    <mergeCell ref="H61:L61"/>
    <mergeCell ref="B54:C62"/>
    <mergeCell ref="B71:AO71"/>
    <mergeCell ref="AF11:AI13"/>
    <mergeCell ref="AF14:AI16"/>
    <mergeCell ref="AF17:AI19"/>
    <mergeCell ref="AL38:AM40"/>
    <mergeCell ref="AL41:AM43"/>
    <mergeCell ref="AL44:AM46"/>
    <mergeCell ref="AN11:AO13"/>
    <mergeCell ref="AN14:AO16"/>
    <mergeCell ref="AN17:AO19"/>
    <mergeCell ref="AN20:AO22"/>
    <mergeCell ref="AN23:AO25"/>
    <mergeCell ref="AN26:AO28"/>
    <mergeCell ref="AN29:AO31"/>
    <mergeCell ref="AJ44:AK46"/>
    <mergeCell ref="AL11:AM13"/>
    <mergeCell ref="AL14:AM16"/>
    <mergeCell ref="AL17:AM19"/>
    <mergeCell ref="AL20:AM22"/>
    <mergeCell ref="AL23:AM25"/>
    <mergeCell ref="AL26:AM28"/>
    <mergeCell ref="AL29:AM31"/>
    <mergeCell ref="AL32:AM34"/>
    <mergeCell ref="AL35:AM37"/>
    <mergeCell ref="AF44:AI46"/>
    <mergeCell ref="B77:AO77"/>
    <mergeCell ref="AF26:AI28"/>
    <mergeCell ref="AF29:AI31"/>
    <mergeCell ref="AF32:AI34"/>
    <mergeCell ref="AF35:AI37"/>
    <mergeCell ref="AF38:AI40"/>
    <mergeCell ref="AF41:AI43"/>
    <mergeCell ref="AN32:AO34"/>
    <mergeCell ref="AN35:AO37"/>
    <mergeCell ref="AN38:AO40"/>
    <mergeCell ref="AN41:AO43"/>
    <mergeCell ref="AN44:AO46"/>
    <mergeCell ref="AJ26:AK28"/>
    <mergeCell ref="AJ29:AK31"/>
    <mergeCell ref="AJ32:AK34"/>
    <mergeCell ref="AJ35:AK37"/>
    <mergeCell ref="AJ38:AK40"/>
    <mergeCell ref="AJ41:AK43"/>
    <mergeCell ref="B76:AO76"/>
    <mergeCell ref="D54:F54"/>
    <mergeCell ref="B70:AO70"/>
    <mergeCell ref="B74:AO74"/>
    <mergeCell ref="B75:AO75"/>
    <mergeCell ref="B67:AO67"/>
  </mergeCells>
  <phoneticPr fontId="3"/>
  <dataValidations count="6">
    <dataValidation type="list" allowBlank="1" showInputMessage="1" showErrorMessage="1" sqref="AB8:AC46" xr:uid="{2675DB30-401D-49D9-8613-4D657DDB3C21}">
      <formula1>$AI$50:$AI$59</formula1>
    </dataValidation>
    <dataValidation type="list" allowBlank="1" showInputMessage="1" showErrorMessage="1" sqref="Z8:AA46" xr:uid="{A7B6AAE0-0FD9-47D6-AA2C-3BD07EB3A2A4}">
      <formula1>$V$50:$V$62</formula1>
    </dataValidation>
    <dataValidation type="list" allowBlank="1" showInputMessage="1" showErrorMessage="1" sqref="AM4:AN4" xr:uid="{F35A1B53-AFD7-4922-8A4F-10A32A902E7F}">
      <formula1>$AT$1:$AT$31</formula1>
    </dataValidation>
    <dataValidation type="list" allowBlank="1" showInputMessage="1" showErrorMessage="1" sqref="AJ4:AK4" xr:uid="{F262ADCF-5984-43B1-9BD9-D9C74B8FF794}">
      <formula1>$AS$1:$AS$12</formula1>
    </dataValidation>
    <dataValidation type="list" allowBlank="1" showInputMessage="1" showErrorMessage="1" sqref="AG4:AH4" xr:uid="{D1C0D356-50CA-4A66-ADE7-AB572CAAEA27}">
      <formula1>$AR$1:$AR$5</formula1>
    </dataValidation>
    <dataValidation type="list" allowBlank="1" showInputMessage="1" showErrorMessage="1" sqref="X8:Y46" xr:uid="{8DC77827-FF62-4FC5-842A-80DD0B6B49B5}">
      <formula1>$AQ$1:$AQ$2</formula1>
    </dataValidation>
  </dataValidations>
  <pageMargins left="0.47244094488188981" right="0.27559055118110237" top="0.35433070866141736" bottom="0.23622047244094491" header="0.31496062992125984" footer="0.31496062992125984"/>
  <pageSetup paperSize="9" scale="9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399795D-2B02-4E3F-837D-729E40FB502C}">
          <x14:formula1>
            <xm:f>$AR$2</xm:f>
          </x14:formula1>
          <xm:sqref>JA65383:JE65391 B65373:E65381 SW65383:TA65391 ACS65383:ACW65391 AMO65383:AMS65391 AWK65383:AWO65391 BGG65383:BGK65391 BQC65383:BQG65391 BZY65383:CAC65391 CJU65383:CJY65391 CTQ65383:CTU65391 DDM65383:DDQ65391 DNI65383:DNM65391 DXE65383:DXI65391 EHA65383:EHE65391 EQW65383:ERA65391 FAS65383:FAW65391 FKO65383:FKS65391 FUK65383:FUO65391 GEG65383:GEK65391 GOC65383:GOG65391 GXY65383:GYC65391 HHU65383:HHY65391 HRQ65383:HRU65391 IBM65383:IBQ65391 ILI65383:ILM65391 IVE65383:IVI65391 JFA65383:JFE65391 JOW65383:JPA65391 JYS65383:JYW65391 KIO65383:KIS65391 KSK65383:KSO65391 LCG65383:LCK65391 LMC65383:LMG65391 LVY65383:LWC65391 MFU65383:MFY65391 MPQ65383:MPU65391 MZM65383:MZQ65391 NJI65383:NJM65391 NTE65383:NTI65391 ODA65383:ODE65391 OMW65383:ONA65391 OWS65383:OWW65391 PGO65383:PGS65391 PQK65383:PQO65391 QAG65383:QAK65391 QKC65383:QKG65391 QTY65383:QUC65391 RDU65383:RDY65391 RNQ65383:RNU65391 RXM65383:RXQ65391 SHI65383:SHM65391 SRE65383:SRI65391 TBA65383:TBE65391 TKW65383:TLA65391 TUS65383:TUW65391 UEO65383:UES65391 UOK65383:UOO65391 UYG65383:UYK65391 VIC65383:VIG65391 VRY65383:VSC65391 WBU65383:WBY65391 WLQ65383:WLU65391 WVM65383:WVQ65391 B130909:E130917 JA130919:JE130927 SW130919:TA130927 ACS130919:ACW130927 AMO130919:AMS130927 AWK130919:AWO130927 BGG130919:BGK130927 BQC130919:BQG130927 BZY130919:CAC130927 CJU130919:CJY130927 CTQ130919:CTU130927 DDM130919:DDQ130927 DNI130919:DNM130927 DXE130919:DXI130927 EHA130919:EHE130927 EQW130919:ERA130927 FAS130919:FAW130927 FKO130919:FKS130927 FUK130919:FUO130927 GEG130919:GEK130927 GOC130919:GOG130927 GXY130919:GYC130927 HHU130919:HHY130927 HRQ130919:HRU130927 IBM130919:IBQ130927 ILI130919:ILM130927 IVE130919:IVI130927 JFA130919:JFE130927 JOW130919:JPA130927 JYS130919:JYW130927 KIO130919:KIS130927 KSK130919:KSO130927 LCG130919:LCK130927 LMC130919:LMG130927 LVY130919:LWC130927 MFU130919:MFY130927 MPQ130919:MPU130927 MZM130919:MZQ130927 NJI130919:NJM130927 NTE130919:NTI130927 ODA130919:ODE130927 OMW130919:ONA130927 OWS130919:OWW130927 PGO130919:PGS130927 PQK130919:PQO130927 QAG130919:QAK130927 QKC130919:QKG130927 QTY130919:QUC130927 RDU130919:RDY130927 RNQ130919:RNU130927 RXM130919:RXQ130927 SHI130919:SHM130927 SRE130919:SRI130927 TBA130919:TBE130927 TKW130919:TLA130927 TUS130919:TUW130927 UEO130919:UES130927 UOK130919:UOO130927 UYG130919:UYK130927 VIC130919:VIG130927 VRY130919:VSC130927 WBU130919:WBY130927 WLQ130919:WLU130927 WVM130919:WVQ130927 B196445:E196453 JA196455:JE196463 SW196455:TA196463 ACS196455:ACW196463 AMO196455:AMS196463 AWK196455:AWO196463 BGG196455:BGK196463 BQC196455:BQG196463 BZY196455:CAC196463 CJU196455:CJY196463 CTQ196455:CTU196463 DDM196455:DDQ196463 DNI196455:DNM196463 DXE196455:DXI196463 EHA196455:EHE196463 EQW196455:ERA196463 FAS196455:FAW196463 FKO196455:FKS196463 FUK196455:FUO196463 GEG196455:GEK196463 GOC196455:GOG196463 GXY196455:GYC196463 HHU196455:HHY196463 HRQ196455:HRU196463 IBM196455:IBQ196463 ILI196455:ILM196463 IVE196455:IVI196463 JFA196455:JFE196463 JOW196455:JPA196463 JYS196455:JYW196463 KIO196455:KIS196463 KSK196455:KSO196463 LCG196455:LCK196463 LMC196455:LMG196463 LVY196455:LWC196463 MFU196455:MFY196463 MPQ196455:MPU196463 MZM196455:MZQ196463 NJI196455:NJM196463 NTE196455:NTI196463 ODA196455:ODE196463 OMW196455:ONA196463 OWS196455:OWW196463 PGO196455:PGS196463 PQK196455:PQO196463 QAG196455:QAK196463 QKC196455:QKG196463 QTY196455:QUC196463 RDU196455:RDY196463 RNQ196455:RNU196463 RXM196455:RXQ196463 SHI196455:SHM196463 SRE196455:SRI196463 TBA196455:TBE196463 TKW196455:TLA196463 TUS196455:TUW196463 UEO196455:UES196463 UOK196455:UOO196463 UYG196455:UYK196463 VIC196455:VIG196463 VRY196455:VSC196463 WBU196455:WBY196463 WLQ196455:WLU196463 WVM196455:WVQ196463 B261981:E261989 JA261991:JE261999 SW261991:TA261999 ACS261991:ACW261999 AMO261991:AMS261999 AWK261991:AWO261999 BGG261991:BGK261999 BQC261991:BQG261999 BZY261991:CAC261999 CJU261991:CJY261999 CTQ261991:CTU261999 DDM261991:DDQ261999 DNI261991:DNM261999 DXE261991:DXI261999 EHA261991:EHE261999 EQW261991:ERA261999 FAS261991:FAW261999 FKO261991:FKS261999 FUK261991:FUO261999 GEG261991:GEK261999 GOC261991:GOG261999 GXY261991:GYC261999 HHU261991:HHY261999 HRQ261991:HRU261999 IBM261991:IBQ261999 ILI261991:ILM261999 IVE261991:IVI261999 JFA261991:JFE261999 JOW261991:JPA261999 JYS261991:JYW261999 KIO261991:KIS261999 KSK261991:KSO261999 LCG261991:LCK261999 LMC261991:LMG261999 LVY261991:LWC261999 MFU261991:MFY261999 MPQ261991:MPU261999 MZM261991:MZQ261999 NJI261991:NJM261999 NTE261991:NTI261999 ODA261991:ODE261999 OMW261991:ONA261999 OWS261991:OWW261999 PGO261991:PGS261999 PQK261991:PQO261999 QAG261991:QAK261999 QKC261991:QKG261999 QTY261991:QUC261999 RDU261991:RDY261999 RNQ261991:RNU261999 RXM261991:RXQ261999 SHI261991:SHM261999 SRE261991:SRI261999 TBA261991:TBE261999 TKW261991:TLA261999 TUS261991:TUW261999 UEO261991:UES261999 UOK261991:UOO261999 UYG261991:UYK261999 VIC261991:VIG261999 VRY261991:VSC261999 WBU261991:WBY261999 WLQ261991:WLU261999 WVM261991:WVQ261999 B327517:E327525 JA327527:JE327535 SW327527:TA327535 ACS327527:ACW327535 AMO327527:AMS327535 AWK327527:AWO327535 BGG327527:BGK327535 BQC327527:BQG327535 BZY327527:CAC327535 CJU327527:CJY327535 CTQ327527:CTU327535 DDM327527:DDQ327535 DNI327527:DNM327535 DXE327527:DXI327535 EHA327527:EHE327535 EQW327527:ERA327535 FAS327527:FAW327535 FKO327527:FKS327535 FUK327527:FUO327535 GEG327527:GEK327535 GOC327527:GOG327535 GXY327527:GYC327535 HHU327527:HHY327535 HRQ327527:HRU327535 IBM327527:IBQ327535 ILI327527:ILM327535 IVE327527:IVI327535 JFA327527:JFE327535 JOW327527:JPA327535 JYS327527:JYW327535 KIO327527:KIS327535 KSK327527:KSO327535 LCG327527:LCK327535 LMC327527:LMG327535 LVY327527:LWC327535 MFU327527:MFY327535 MPQ327527:MPU327535 MZM327527:MZQ327535 NJI327527:NJM327535 NTE327527:NTI327535 ODA327527:ODE327535 OMW327527:ONA327535 OWS327527:OWW327535 PGO327527:PGS327535 PQK327527:PQO327535 QAG327527:QAK327535 QKC327527:QKG327535 QTY327527:QUC327535 RDU327527:RDY327535 RNQ327527:RNU327535 RXM327527:RXQ327535 SHI327527:SHM327535 SRE327527:SRI327535 TBA327527:TBE327535 TKW327527:TLA327535 TUS327527:TUW327535 UEO327527:UES327535 UOK327527:UOO327535 UYG327527:UYK327535 VIC327527:VIG327535 VRY327527:VSC327535 WBU327527:WBY327535 WLQ327527:WLU327535 WVM327527:WVQ327535 B393053:E393061 JA393063:JE393071 SW393063:TA393071 ACS393063:ACW393071 AMO393063:AMS393071 AWK393063:AWO393071 BGG393063:BGK393071 BQC393063:BQG393071 BZY393063:CAC393071 CJU393063:CJY393071 CTQ393063:CTU393071 DDM393063:DDQ393071 DNI393063:DNM393071 DXE393063:DXI393071 EHA393063:EHE393071 EQW393063:ERA393071 FAS393063:FAW393071 FKO393063:FKS393071 FUK393063:FUO393071 GEG393063:GEK393071 GOC393063:GOG393071 GXY393063:GYC393071 HHU393063:HHY393071 HRQ393063:HRU393071 IBM393063:IBQ393071 ILI393063:ILM393071 IVE393063:IVI393071 JFA393063:JFE393071 JOW393063:JPA393071 JYS393063:JYW393071 KIO393063:KIS393071 KSK393063:KSO393071 LCG393063:LCK393071 LMC393063:LMG393071 LVY393063:LWC393071 MFU393063:MFY393071 MPQ393063:MPU393071 MZM393063:MZQ393071 NJI393063:NJM393071 NTE393063:NTI393071 ODA393063:ODE393071 OMW393063:ONA393071 OWS393063:OWW393071 PGO393063:PGS393071 PQK393063:PQO393071 QAG393063:QAK393071 QKC393063:QKG393071 QTY393063:QUC393071 RDU393063:RDY393071 RNQ393063:RNU393071 RXM393063:RXQ393071 SHI393063:SHM393071 SRE393063:SRI393071 TBA393063:TBE393071 TKW393063:TLA393071 TUS393063:TUW393071 UEO393063:UES393071 UOK393063:UOO393071 UYG393063:UYK393071 VIC393063:VIG393071 VRY393063:VSC393071 WBU393063:WBY393071 WLQ393063:WLU393071 WVM393063:WVQ393071 B458589:E458597 JA458599:JE458607 SW458599:TA458607 ACS458599:ACW458607 AMO458599:AMS458607 AWK458599:AWO458607 BGG458599:BGK458607 BQC458599:BQG458607 BZY458599:CAC458607 CJU458599:CJY458607 CTQ458599:CTU458607 DDM458599:DDQ458607 DNI458599:DNM458607 DXE458599:DXI458607 EHA458599:EHE458607 EQW458599:ERA458607 FAS458599:FAW458607 FKO458599:FKS458607 FUK458599:FUO458607 GEG458599:GEK458607 GOC458599:GOG458607 GXY458599:GYC458607 HHU458599:HHY458607 HRQ458599:HRU458607 IBM458599:IBQ458607 ILI458599:ILM458607 IVE458599:IVI458607 JFA458599:JFE458607 JOW458599:JPA458607 JYS458599:JYW458607 KIO458599:KIS458607 KSK458599:KSO458607 LCG458599:LCK458607 LMC458599:LMG458607 LVY458599:LWC458607 MFU458599:MFY458607 MPQ458599:MPU458607 MZM458599:MZQ458607 NJI458599:NJM458607 NTE458599:NTI458607 ODA458599:ODE458607 OMW458599:ONA458607 OWS458599:OWW458607 PGO458599:PGS458607 PQK458599:PQO458607 QAG458599:QAK458607 QKC458599:QKG458607 QTY458599:QUC458607 RDU458599:RDY458607 RNQ458599:RNU458607 RXM458599:RXQ458607 SHI458599:SHM458607 SRE458599:SRI458607 TBA458599:TBE458607 TKW458599:TLA458607 TUS458599:TUW458607 UEO458599:UES458607 UOK458599:UOO458607 UYG458599:UYK458607 VIC458599:VIG458607 VRY458599:VSC458607 WBU458599:WBY458607 WLQ458599:WLU458607 WVM458599:WVQ458607 B524125:E524133 JA524135:JE524143 SW524135:TA524143 ACS524135:ACW524143 AMO524135:AMS524143 AWK524135:AWO524143 BGG524135:BGK524143 BQC524135:BQG524143 BZY524135:CAC524143 CJU524135:CJY524143 CTQ524135:CTU524143 DDM524135:DDQ524143 DNI524135:DNM524143 DXE524135:DXI524143 EHA524135:EHE524143 EQW524135:ERA524143 FAS524135:FAW524143 FKO524135:FKS524143 FUK524135:FUO524143 GEG524135:GEK524143 GOC524135:GOG524143 GXY524135:GYC524143 HHU524135:HHY524143 HRQ524135:HRU524143 IBM524135:IBQ524143 ILI524135:ILM524143 IVE524135:IVI524143 JFA524135:JFE524143 JOW524135:JPA524143 JYS524135:JYW524143 KIO524135:KIS524143 KSK524135:KSO524143 LCG524135:LCK524143 LMC524135:LMG524143 LVY524135:LWC524143 MFU524135:MFY524143 MPQ524135:MPU524143 MZM524135:MZQ524143 NJI524135:NJM524143 NTE524135:NTI524143 ODA524135:ODE524143 OMW524135:ONA524143 OWS524135:OWW524143 PGO524135:PGS524143 PQK524135:PQO524143 QAG524135:QAK524143 QKC524135:QKG524143 QTY524135:QUC524143 RDU524135:RDY524143 RNQ524135:RNU524143 RXM524135:RXQ524143 SHI524135:SHM524143 SRE524135:SRI524143 TBA524135:TBE524143 TKW524135:TLA524143 TUS524135:TUW524143 UEO524135:UES524143 UOK524135:UOO524143 UYG524135:UYK524143 VIC524135:VIG524143 VRY524135:VSC524143 WBU524135:WBY524143 WLQ524135:WLU524143 WVM524135:WVQ524143 B589661:E589669 JA589671:JE589679 SW589671:TA589679 ACS589671:ACW589679 AMO589671:AMS589679 AWK589671:AWO589679 BGG589671:BGK589679 BQC589671:BQG589679 BZY589671:CAC589679 CJU589671:CJY589679 CTQ589671:CTU589679 DDM589671:DDQ589679 DNI589671:DNM589679 DXE589671:DXI589679 EHA589671:EHE589679 EQW589671:ERA589679 FAS589671:FAW589679 FKO589671:FKS589679 FUK589671:FUO589679 GEG589671:GEK589679 GOC589671:GOG589679 GXY589671:GYC589679 HHU589671:HHY589679 HRQ589671:HRU589679 IBM589671:IBQ589679 ILI589671:ILM589679 IVE589671:IVI589679 JFA589671:JFE589679 JOW589671:JPA589679 JYS589671:JYW589679 KIO589671:KIS589679 KSK589671:KSO589679 LCG589671:LCK589679 LMC589671:LMG589679 LVY589671:LWC589679 MFU589671:MFY589679 MPQ589671:MPU589679 MZM589671:MZQ589679 NJI589671:NJM589679 NTE589671:NTI589679 ODA589671:ODE589679 OMW589671:ONA589679 OWS589671:OWW589679 PGO589671:PGS589679 PQK589671:PQO589679 QAG589671:QAK589679 QKC589671:QKG589679 QTY589671:QUC589679 RDU589671:RDY589679 RNQ589671:RNU589679 RXM589671:RXQ589679 SHI589671:SHM589679 SRE589671:SRI589679 TBA589671:TBE589679 TKW589671:TLA589679 TUS589671:TUW589679 UEO589671:UES589679 UOK589671:UOO589679 UYG589671:UYK589679 VIC589671:VIG589679 VRY589671:VSC589679 WBU589671:WBY589679 WLQ589671:WLU589679 WVM589671:WVQ589679 B655197:E655205 JA655207:JE655215 SW655207:TA655215 ACS655207:ACW655215 AMO655207:AMS655215 AWK655207:AWO655215 BGG655207:BGK655215 BQC655207:BQG655215 BZY655207:CAC655215 CJU655207:CJY655215 CTQ655207:CTU655215 DDM655207:DDQ655215 DNI655207:DNM655215 DXE655207:DXI655215 EHA655207:EHE655215 EQW655207:ERA655215 FAS655207:FAW655215 FKO655207:FKS655215 FUK655207:FUO655215 GEG655207:GEK655215 GOC655207:GOG655215 GXY655207:GYC655215 HHU655207:HHY655215 HRQ655207:HRU655215 IBM655207:IBQ655215 ILI655207:ILM655215 IVE655207:IVI655215 JFA655207:JFE655215 JOW655207:JPA655215 JYS655207:JYW655215 KIO655207:KIS655215 KSK655207:KSO655215 LCG655207:LCK655215 LMC655207:LMG655215 LVY655207:LWC655215 MFU655207:MFY655215 MPQ655207:MPU655215 MZM655207:MZQ655215 NJI655207:NJM655215 NTE655207:NTI655215 ODA655207:ODE655215 OMW655207:ONA655215 OWS655207:OWW655215 PGO655207:PGS655215 PQK655207:PQO655215 QAG655207:QAK655215 QKC655207:QKG655215 QTY655207:QUC655215 RDU655207:RDY655215 RNQ655207:RNU655215 RXM655207:RXQ655215 SHI655207:SHM655215 SRE655207:SRI655215 TBA655207:TBE655215 TKW655207:TLA655215 TUS655207:TUW655215 UEO655207:UES655215 UOK655207:UOO655215 UYG655207:UYK655215 VIC655207:VIG655215 VRY655207:VSC655215 WBU655207:WBY655215 WLQ655207:WLU655215 WVM655207:WVQ655215 B720733:E720741 JA720743:JE720751 SW720743:TA720751 ACS720743:ACW720751 AMO720743:AMS720751 AWK720743:AWO720751 BGG720743:BGK720751 BQC720743:BQG720751 BZY720743:CAC720751 CJU720743:CJY720751 CTQ720743:CTU720751 DDM720743:DDQ720751 DNI720743:DNM720751 DXE720743:DXI720751 EHA720743:EHE720751 EQW720743:ERA720751 FAS720743:FAW720751 FKO720743:FKS720751 FUK720743:FUO720751 GEG720743:GEK720751 GOC720743:GOG720751 GXY720743:GYC720751 HHU720743:HHY720751 HRQ720743:HRU720751 IBM720743:IBQ720751 ILI720743:ILM720751 IVE720743:IVI720751 JFA720743:JFE720751 JOW720743:JPA720751 JYS720743:JYW720751 KIO720743:KIS720751 KSK720743:KSO720751 LCG720743:LCK720751 LMC720743:LMG720751 LVY720743:LWC720751 MFU720743:MFY720751 MPQ720743:MPU720751 MZM720743:MZQ720751 NJI720743:NJM720751 NTE720743:NTI720751 ODA720743:ODE720751 OMW720743:ONA720751 OWS720743:OWW720751 PGO720743:PGS720751 PQK720743:PQO720751 QAG720743:QAK720751 QKC720743:QKG720751 QTY720743:QUC720751 RDU720743:RDY720751 RNQ720743:RNU720751 RXM720743:RXQ720751 SHI720743:SHM720751 SRE720743:SRI720751 TBA720743:TBE720751 TKW720743:TLA720751 TUS720743:TUW720751 UEO720743:UES720751 UOK720743:UOO720751 UYG720743:UYK720751 VIC720743:VIG720751 VRY720743:VSC720751 WBU720743:WBY720751 WLQ720743:WLU720751 WVM720743:WVQ720751 B786269:E786277 JA786279:JE786287 SW786279:TA786287 ACS786279:ACW786287 AMO786279:AMS786287 AWK786279:AWO786287 BGG786279:BGK786287 BQC786279:BQG786287 BZY786279:CAC786287 CJU786279:CJY786287 CTQ786279:CTU786287 DDM786279:DDQ786287 DNI786279:DNM786287 DXE786279:DXI786287 EHA786279:EHE786287 EQW786279:ERA786287 FAS786279:FAW786287 FKO786279:FKS786287 FUK786279:FUO786287 GEG786279:GEK786287 GOC786279:GOG786287 GXY786279:GYC786287 HHU786279:HHY786287 HRQ786279:HRU786287 IBM786279:IBQ786287 ILI786279:ILM786287 IVE786279:IVI786287 JFA786279:JFE786287 JOW786279:JPA786287 JYS786279:JYW786287 KIO786279:KIS786287 KSK786279:KSO786287 LCG786279:LCK786287 LMC786279:LMG786287 LVY786279:LWC786287 MFU786279:MFY786287 MPQ786279:MPU786287 MZM786279:MZQ786287 NJI786279:NJM786287 NTE786279:NTI786287 ODA786279:ODE786287 OMW786279:ONA786287 OWS786279:OWW786287 PGO786279:PGS786287 PQK786279:PQO786287 QAG786279:QAK786287 QKC786279:QKG786287 QTY786279:QUC786287 RDU786279:RDY786287 RNQ786279:RNU786287 RXM786279:RXQ786287 SHI786279:SHM786287 SRE786279:SRI786287 TBA786279:TBE786287 TKW786279:TLA786287 TUS786279:TUW786287 UEO786279:UES786287 UOK786279:UOO786287 UYG786279:UYK786287 VIC786279:VIG786287 VRY786279:VSC786287 WBU786279:WBY786287 WLQ786279:WLU786287 WVM786279:WVQ786287 B851805:E851813 JA851815:JE851823 SW851815:TA851823 ACS851815:ACW851823 AMO851815:AMS851823 AWK851815:AWO851823 BGG851815:BGK851823 BQC851815:BQG851823 BZY851815:CAC851823 CJU851815:CJY851823 CTQ851815:CTU851823 DDM851815:DDQ851823 DNI851815:DNM851823 DXE851815:DXI851823 EHA851815:EHE851823 EQW851815:ERA851823 FAS851815:FAW851823 FKO851815:FKS851823 FUK851815:FUO851823 GEG851815:GEK851823 GOC851815:GOG851823 GXY851815:GYC851823 HHU851815:HHY851823 HRQ851815:HRU851823 IBM851815:IBQ851823 ILI851815:ILM851823 IVE851815:IVI851823 JFA851815:JFE851823 JOW851815:JPA851823 JYS851815:JYW851823 KIO851815:KIS851823 KSK851815:KSO851823 LCG851815:LCK851823 LMC851815:LMG851823 LVY851815:LWC851823 MFU851815:MFY851823 MPQ851815:MPU851823 MZM851815:MZQ851823 NJI851815:NJM851823 NTE851815:NTI851823 ODA851815:ODE851823 OMW851815:ONA851823 OWS851815:OWW851823 PGO851815:PGS851823 PQK851815:PQO851823 QAG851815:QAK851823 QKC851815:QKG851823 QTY851815:QUC851823 RDU851815:RDY851823 RNQ851815:RNU851823 RXM851815:RXQ851823 SHI851815:SHM851823 SRE851815:SRI851823 TBA851815:TBE851823 TKW851815:TLA851823 TUS851815:TUW851823 UEO851815:UES851823 UOK851815:UOO851823 UYG851815:UYK851823 VIC851815:VIG851823 VRY851815:VSC851823 WBU851815:WBY851823 WLQ851815:WLU851823 WVM851815:WVQ851823 B917341:E917349 JA917351:JE917359 SW917351:TA917359 ACS917351:ACW917359 AMO917351:AMS917359 AWK917351:AWO917359 BGG917351:BGK917359 BQC917351:BQG917359 BZY917351:CAC917359 CJU917351:CJY917359 CTQ917351:CTU917359 DDM917351:DDQ917359 DNI917351:DNM917359 DXE917351:DXI917359 EHA917351:EHE917359 EQW917351:ERA917359 FAS917351:FAW917359 FKO917351:FKS917359 FUK917351:FUO917359 GEG917351:GEK917359 GOC917351:GOG917359 GXY917351:GYC917359 HHU917351:HHY917359 HRQ917351:HRU917359 IBM917351:IBQ917359 ILI917351:ILM917359 IVE917351:IVI917359 JFA917351:JFE917359 JOW917351:JPA917359 JYS917351:JYW917359 KIO917351:KIS917359 KSK917351:KSO917359 LCG917351:LCK917359 LMC917351:LMG917359 LVY917351:LWC917359 MFU917351:MFY917359 MPQ917351:MPU917359 MZM917351:MZQ917359 NJI917351:NJM917359 NTE917351:NTI917359 ODA917351:ODE917359 OMW917351:ONA917359 OWS917351:OWW917359 PGO917351:PGS917359 PQK917351:PQO917359 QAG917351:QAK917359 QKC917351:QKG917359 QTY917351:QUC917359 RDU917351:RDY917359 RNQ917351:RNU917359 RXM917351:RXQ917359 SHI917351:SHM917359 SRE917351:SRI917359 TBA917351:TBE917359 TKW917351:TLA917359 TUS917351:TUW917359 UEO917351:UES917359 UOK917351:UOO917359 UYG917351:UYK917359 VIC917351:VIG917359 VRY917351:VSC917359 WBU917351:WBY917359 WLQ917351:WLU917359 WVM917351:WVQ917359 B982877:E982885 JA982887:JE982895 SW982887:TA982895 ACS982887:ACW982895 AMO982887:AMS982895 AWK982887:AWO982895 BGG982887:BGK982895 BQC982887:BQG982895 BZY982887:CAC982895 CJU982887:CJY982895 CTQ982887:CTU982895 DDM982887:DDQ982895 DNI982887:DNM982895 DXE982887:DXI982895 EHA982887:EHE982895 EQW982887:ERA982895 FAS982887:FAW982895 FKO982887:FKS982895 FUK982887:FUO982895 GEG982887:GEK982895 GOC982887:GOG982895 GXY982887:GYC982895 HHU982887:HHY982895 HRQ982887:HRU982895 IBM982887:IBQ982895 ILI982887:ILM982895 IVE982887:IVI982895 JFA982887:JFE982895 JOW982887:JPA982895 JYS982887:JYW982895 KIO982887:KIS982895 KSK982887:KSO982895 LCG982887:LCK982895 LMC982887:LMG982895 LVY982887:LWC982895 MFU982887:MFY982895 MPQ982887:MPU982895 MZM982887:MZQ982895 NJI982887:NJM982895 NTE982887:NTI982895 ODA982887:ODE982895 OMW982887:ONA982895 OWS982887:OWW982895 PGO982887:PGS982895 PQK982887:PQO982895 QAG982887:QAK982895 QKC982887:QKG982895 QTY982887:QUC982895 RDU982887:RDY982895 RNQ982887:RNU982895 RXM982887:RXQ982895 SHI982887:SHM982895 SRE982887:SRI982895 TBA982887:TBE982895 TKW982887:TLA982895 TUS982887:TUW982895 UEO982887:UES982895 UOK982887:UOO982895 UYG982887:UYK982895 VIC982887:VIG982895 VRY982887:VSC982895 WBU982887:WBY982895 WLQ982887:WLU982895 WVM982887:WVQ982895 L65384:L65385 JL65394:JL65395 TH65394:TH65395 ADD65394:ADD65395 AMZ65394:AMZ65395 AWV65394:AWV65395 BGR65394:BGR65395 BQN65394:BQN65395 CAJ65394:CAJ65395 CKF65394:CKF65395 CUB65394:CUB65395 DDX65394:DDX65395 DNT65394:DNT65395 DXP65394:DXP65395 EHL65394:EHL65395 ERH65394:ERH65395 FBD65394:FBD65395 FKZ65394:FKZ65395 FUV65394:FUV65395 GER65394:GER65395 GON65394:GON65395 GYJ65394:GYJ65395 HIF65394:HIF65395 HSB65394:HSB65395 IBX65394:IBX65395 ILT65394:ILT65395 IVP65394:IVP65395 JFL65394:JFL65395 JPH65394:JPH65395 JZD65394:JZD65395 KIZ65394:KIZ65395 KSV65394:KSV65395 LCR65394:LCR65395 LMN65394:LMN65395 LWJ65394:LWJ65395 MGF65394:MGF65395 MQB65394:MQB65395 MZX65394:MZX65395 NJT65394:NJT65395 NTP65394:NTP65395 ODL65394:ODL65395 ONH65394:ONH65395 OXD65394:OXD65395 PGZ65394:PGZ65395 PQV65394:PQV65395 QAR65394:QAR65395 QKN65394:QKN65395 QUJ65394:QUJ65395 REF65394:REF65395 ROB65394:ROB65395 RXX65394:RXX65395 SHT65394:SHT65395 SRP65394:SRP65395 TBL65394:TBL65395 TLH65394:TLH65395 TVD65394:TVD65395 UEZ65394:UEZ65395 UOV65394:UOV65395 UYR65394:UYR65395 VIN65394:VIN65395 VSJ65394:VSJ65395 WCF65394:WCF65395 WMB65394:WMB65395 WVX65394:WVX65395 L130920:L130921 JL130930:JL130931 TH130930:TH130931 ADD130930:ADD130931 AMZ130930:AMZ130931 AWV130930:AWV130931 BGR130930:BGR130931 BQN130930:BQN130931 CAJ130930:CAJ130931 CKF130930:CKF130931 CUB130930:CUB130931 DDX130930:DDX130931 DNT130930:DNT130931 DXP130930:DXP130931 EHL130930:EHL130931 ERH130930:ERH130931 FBD130930:FBD130931 FKZ130930:FKZ130931 FUV130930:FUV130931 GER130930:GER130931 GON130930:GON130931 GYJ130930:GYJ130931 HIF130930:HIF130931 HSB130930:HSB130931 IBX130930:IBX130931 ILT130930:ILT130931 IVP130930:IVP130931 JFL130930:JFL130931 JPH130930:JPH130931 JZD130930:JZD130931 KIZ130930:KIZ130931 KSV130930:KSV130931 LCR130930:LCR130931 LMN130930:LMN130931 LWJ130930:LWJ130931 MGF130930:MGF130931 MQB130930:MQB130931 MZX130930:MZX130931 NJT130930:NJT130931 NTP130930:NTP130931 ODL130930:ODL130931 ONH130930:ONH130931 OXD130930:OXD130931 PGZ130930:PGZ130931 PQV130930:PQV130931 QAR130930:QAR130931 QKN130930:QKN130931 QUJ130930:QUJ130931 REF130930:REF130931 ROB130930:ROB130931 RXX130930:RXX130931 SHT130930:SHT130931 SRP130930:SRP130931 TBL130930:TBL130931 TLH130930:TLH130931 TVD130930:TVD130931 UEZ130930:UEZ130931 UOV130930:UOV130931 UYR130930:UYR130931 VIN130930:VIN130931 VSJ130930:VSJ130931 WCF130930:WCF130931 WMB130930:WMB130931 WVX130930:WVX130931 L196456:L196457 JL196466:JL196467 TH196466:TH196467 ADD196466:ADD196467 AMZ196466:AMZ196467 AWV196466:AWV196467 BGR196466:BGR196467 BQN196466:BQN196467 CAJ196466:CAJ196467 CKF196466:CKF196467 CUB196466:CUB196467 DDX196466:DDX196467 DNT196466:DNT196467 DXP196466:DXP196467 EHL196466:EHL196467 ERH196466:ERH196467 FBD196466:FBD196467 FKZ196466:FKZ196467 FUV196466:FUV196467 GER196466:GER196467 GON196466:GON196467 GYJ196466:GYJ196467 HIF196466:HIF196467 HSB196466:HSB196467 IBX196466:IBX196467 ILT196466:ILT196467 IVP196466:IVP196467 JFL196466:JFL196467 JPH196466:JPH196467 JZD196466:JZD196467 KIZ196466:KIZ196467 KSV196466:KSV196467 LCR196466:LCR196467 LMN196466:LMN196467 LWJ196466:LWJ196467 MGF196466:MGF196467 MQB196466:MQB196467 MZX196466:MZX196467 NJT196466:NJT196467 NTP196466:NTP196467 ODL196466:ODL196467 ONH196466:ONH196467 OXD196466:OXD196467 PGZ196466:PGZ196467 PQV196466:PQV196467 QAR196466:QAR196467 QKN196466:QKN196467 QUJ196466:QUJ196467 REF196466:REF196467 ROB196466:ROB196467 RXX196466:RXX196467 SHT196466:SHT196467 SRP196466:SRP196467 TBL196466:TBL196467 TLH196466:TLH196467 TVD196466:TVD196467 UEZ196466:UEZ196467 UOV196466:UOV196467 UYR196466:UYR196467 VIN196466:VIN196467 VSJ196466:VSJ196467 WCF196466:WCF196467 WMB196466:WMB196467 WVX196466:WVX196467 L261992:L261993 JL262002:JL262003 TH262002:TH262003 ADD262002:ADD262003 AMZ262002:AMZ262003 AWV262002:AWV262003 BGR262002:BGR262003 BQN262002:BQN262003 CAJ262002:CAJ262003 CKF262002:CKF262003 CUB262002:CUB262003 DDX262002:DDX262003 DNT262002:DNT262003 DXP262002:DXP262003 EHL262002:EHL262003 ERH262002:ERH262003 FBD262002:FBD262003 FKZ262002:FKZ262003 FUV262002:FUV262003 GER262002:GER262003 GON262002:GON262003 GYJ262002:GYJ262003 HIF262002:HIF262003 HSB262002:HSB262003 IBX262002:IBX262003 ILT262002:ILT262003 IVP262002:IVP262003 JFL262002:JFL262003 JPH262002:JPH262003 JZD262002:JZD262003 KIZ262002:KIZ262003 KSV262002:KSV262003 LCR262002:LCR262003 LMN262002:LMN262003 LWJ262002:LWJ262003 MGF262002:MGF262003 MQB262002:MQB262003 MZX262002:MZX262003 NJT262002:NJT262003 NTP262002:NTP262003 ODL262002:ODL262003 ONH262002:ONH262003 OXD262002:OXD262003 PGZ262002:PGZ262003 PQV262002:PQV262003 QAR262002:QAR262003 QKN262002:QKN262003 QUJ262002:QUJ262003 REF262002:REF262003 ROB262002:ROB262003 RXX262002:RXX262003 SHT262002:SHT262003 SRP262002:SRP262003 TBL262002:TBL262003 TLH262002:TLH262003 TVD262002:TVD262003 UEZ262002:UEZ262003 UOV262002:UOV262003 UYR262002:UYR262003 VIN262002:VIN262003 VSJ262002:VSJ262003 WCF262002:WCF262003 WMB262002:WMB262003 WVX262002:WVX262003 L327528:L327529 JL327538:JL327539 TH327538:TH327539 ADD327538:ADD327539 AMZ327538:AMZ327539 AWV327538:AWV327539 BGR327538:BGR327539 BQN327538:BQN327539 CAJ327538:CAJ327539 CKF327538:CKF327539 CUB327538:CUB327539 DDX327538:DDX327539 DNT327538:DNT327539 DXP327538:DXP327539 EHL327538:EHL327539 ERH327538:ERH327539 FBD327538:FBD327539 FKZ327538:FKZ327539 FUV327538:FUV327539 GER327538:GER327539 GON327538:GON327539 GYJ327538:GYJ327539 HIF327538:HIF327539 HSB327538:HSB327539 IBX327538:IBX327539 ILT327538:ILT327539 IVP327538:IVP327539 JFL327538:JFL327539 JPH327538:JPH327539 JZD327538:JZD327539 KIZ327538:KIZ327539 KSV327538:KSV327539 LCR327538:LCR327539 LMN327538:LMN327539 LWJ327538:LWJ327539 MGF327538:MGF327539 MQB327538:MQB327539 MZX327538:MZX327539 NJT327538:NJT327539 NTP327538:NTP327539 ODL327538:ODL327539 ONH327538:ONH327539 OXD327538:OXD327539 PGZ327538:PGZ327539 PQV327538:PQV327539 QAR327538:QAR327539 QKN327538:QKN327539 QUJ327538:QUJ327539 REF327538:REF327539 ROB327538:ROB327539 RXX327538:RXX327539 SHT327538:SHT327539 SRP327538:SRP327539 TBL327538:TBL327539 TLH327538:TLH327539 TVD327538:TVD327539 UEZ327538:UEZ327539 UOV327538:UOV327539 UYR327538:UYR327539 VIN327538:VIN327539 VSJ327538:VSJ327539 WCF327538:WCF327539 WMB327538:WMB327539 WVX327538:WVX327539 L393064:L393065 JL393074:JL393075 TH393074:TH393075 ADD393074:ADD393075 AMZ393074:AMZ393075 AWV393074:AWV393075 BGR393074:BGR393075 BQN393074:BQN393075 CAJ393074:CAJ393075 CKF393074:CKF393075 CUB393074:CUB393075 DDX393074:DDX393075 DNT393074:DNT393075 DXP393074:DXP393075 EHL393074:EHL393075 ERH393074:ERH393075 FBD393074:FBD393075 FKZ393074:FKZ393075 FUV393074:FUV393075 GER393074:GER393075 GON393074:GON393075 GYJ393074:GYJ393075 HIF393074:HIF393075 HSB393074:HSB393075 IBX393074:IBX393075 ILT393074:ILT393075 IVP393074:IVP393075 JFL393074:JFL393075 JPH393074:JPH393075 JZD393074:JZD393075 KIZ393074:KIZ393075 KSV393074:KSV393075 LCR393074:LCR393075 LMN393074:LMN393075 LWJ393074:LWJ393075 MGF393074:MGF393075 MQB393074:MQB393075 MZX393074:MZX393075 NJT393074:NJT393075 NTP393074:NTP393075 ODL393074:ODL393075 ONH393074:ONH393075 OXD393074:OXD393075 PGZ393074:PGZ393075 PQV393074:PQV393075 QAR393074:QAR393075 QKN393074:QKN393075 QUJ393074:QUJ393075 REF393074:REF393075 ROB393074:ROB393075 RXX393074:RXX393075 SHT393074:SHT393075 SRP393074:SRP393075 TBL393074:TBL393075 TLH393074:TLH393075 TVD393074:TVD393075 UEZ393074:UEZ393075 UOV393074:UOV393075 UYR393074:UYR393075 VIN393074:VIN393075 VSJ393074:VSJ393075 WCF393074:WCF393075 WMB393074:WMB393075 WVX393074:WVX393075 L458600:L458601 JL458610:JL458611 TH458610:TH458611 ADD458610:ADD458611 AMZ458610:AMZ458611 AWV458610:AWV458611 BGR458610:BGR458611 BQN458610:BQN458611 CAJ458610:CAJ458611 CKF458610:CKF458611 CUB458610:CUB458611 DDX458610:DDX458611 DNT458610:DNT458611 DXP458610:DXP458611 EHL458610:EHL458611 ERH458610:ERH458611 FBD458610:FBD458611 FKZ458610:FKZ458611 FUV458610:FUV458611 GER458610:GER458611 GON458610:GON458611 GYJ458610:GYJ458611 HIF458610:HIF458611 HSB458610:HSB458611 IBX458610:IBX458611 ILT458610:ILT458611 IVP458610:IVP458611 JFL458610:JFL458611 JPH458610:JPH458611 JZD458610:JZD458611 KIZ458610:KIZ458611 KSV458610:KSV458611 LCR458610:LCR458611 LMN458610:LMN458611 LWJ458610:LWJ458611 MGF458610:MGF458611 MQB458610:MQB458611 MZX458610:MZX458611 NJT458610:NJT458611 NTP458610:NTP458611 ODL458610:ODL458611 ONH458610:ONH458611 OXD458610:OXD458611 PGZ458610:PGZ458611 PQV458610:PQV458611 QAR458610:QAR458611 QKN458610:QKN458611 QUJ458610:QUJ458611 REF458610:REF458611 ROB458610:ROB458611 RXX458610:RXX458611 SHT458610:SHT458611 SRP458610:SRP458611 TBL458610:TBL458611 TLH458610:TLH458611 TVD458610:TVD458611 UEZ458610:UEZ458611 UOV458610:UOV458611 UYR458610:UYR458611 VIN458610:VIN458611 VSJ458610:VSJ458611 WCF458610:WCF458611 WMB458610:WMB458611 WVX458610:WVX458611 L524136:L524137 JL524146:JL524147 TH524146:TH524147 ADD524146:ADD524147 AMZ524146:AMZ524147 AWV524146:AWV524147 BGR524146:BGR524147 BQN524146:BQN524147 CAJ524146:CAJ524147 CKF524146:CKF524147 CUB524146:CUB524147 DDX524146:DDX524147 DNT524146:DNT524147 DXP524146:DXP524147 EHL524146:EHL524147 ERH524146:ERH524147 FBD524146:FBD524147 FKZ524146:FKZ524147 FUV524146:FUV524147 GER524146:GER524147 GON524146:GON524147 GYJ524146:GYJ524147 HIF524146:HIF524147 HSB524146:HSB524147 IBX524146:IBX524147 ILT524146:ILT524147 IVP524146:IVP524147 JFL524146:JFL524147 JPH524146:JPH524147 JZD524146:JZD524147 KIZ524146:KIZ524147 KSV524146:KSV524147 LCR524146:LCR524147 LMN524146:LMN524147 LWJ524146:LWJ524147 MGF524146:MGF524147 MQB524146:MQB524147 MZX524146:MZX524147 NJT524146:NJT524147 NTP524146:NTP524147 ODL524146:ODL524147 ONH524146:ONH524147 OXD524146:OXD524147 PGZ524146:PGZ524147 PQV524146:PQV524147 QAR524146:QAR524147 QKN524146:QKN524147 QUJ524146:QUJ524147 REF524146:REF524147 ROB524146:ROB524147 RXX524146:RXX524147 SHT524146:SHT524147 SRP524146:SRP524147 TBL524146:TBL524147 TLH524146:TLH524147 TVD524146:TVD524147 UEZ524146:UEZ524147 UOV524146:UOV524147 UYR524146:UYR524147 VIN524146:VIN524147 VSJ524146:VSJ524147 WCF524146:WCF524147 WMB524146:WMB524147 WVX524146:WVX524147 L589672:L589673 JL589682:JL589683 TH589682:TH589683 ADD589682:ADD589683 AMZ589682:AMZ589683 AWV589682:AWV589683 BGR589682:BGR589683 BQN589682:BQN589683 CAJ589682:CAJ589683 CKF589682:CKF589683 CUB589682:CUB589683 DDX589682:DDX589683 DNT589682:DNT589683 DXP589682:DXP589683 EHL589682:EHL589683 ERH589682:ERH589683 FBD589682:FBD589683 FKZ589682:FKZ589683 FUV589682:FUV589683 GER589682:GER589683 GON589682:GON589683 GYJ589682:GYJ589683 HIF589682:HIF589683 HSB589682:HSB589683 IBX589682:IBX589683 ILT589682:ILT589683 IVP589682:IVP589683 JFL589682:JFL589683 JPH589682:JPH589683 JZD589682:JZD589683 KIZ589682:KIZ589683 KSV589682:KSV589683 LCR589682:LCR589683 LMN589682:LMN589683 LWJ589682:LWJ589683 MGF589682:MGF589683 MQB589682:MQB589683 MZX589682:MZX589683 NJT589682:NJT589683 NTP589682:NTP589683 ODL589682:ODL589683 ONH589682:ONH589683 OXD589682:OXD589683 PGZ589682:PGZ589683 PQV589682:PQV589683 QAR589682:QAR589683 QKN589682:QKN589683 QUJ589682:QUJ589683 REF589682:REF589683 ROB589682:ROB589683 RXX589682:RXX589683 SHT589682:SHT589683 SRP589682:SRP589683 TBL589682:TBL589683 TLH589682:TLH589683 TVD589682:TVD589683 UEZ589682:UEZ589683 UOV589682:UOV589683 UYR589682:UYR589683 VIN589682:VIN589683 VSJ589682:VSJ589683 WCF589682:WCF589683 WMB589682:WMB589683 WVX589682:WVX589683 L655208:L655209 JL655218:JL655219 TH655218:TH655219 ADD655218:ADD655219 AMZ655218:AMZ655219 AWV655218:AWV655219 BGR655218:BGR655219 BQN655218:BQN655219 CAJ655218:CAJ655219 CKF655218:CKF655219 CUB655218:CUB655219 DDX655218:DDX655219 DNT655218:DNT655219 DXP655218:DXP655219 EHL655218:EHL655219 ERH655218:ERH655219 FBD655218:FBD655219 FKZ655218:FKZ655219 FUV655218:FUV655219 GER655218:GER655219 GON655218:GON655219 GYJ655218:GYJ655219 HIF655218:HIF655219 HSB655218:HSB655219 IBX655218:IBX655219 ILT655218:ILT655219 IVP655218:IVP655219 JFL655218:JFL655219 JPH655218:JPH655219 JZD655218:JZD655219 KIZ655218:KIZ655219 KSV655218:KSV655219 LCR655218:LCR655219 LMN655218:LMN655219 LWJ655218:LWJ655219 MGF655218:MGF655219 MQB655218:MQB655219 MZX655218:MZX655219 NJT655218:NJT655219 NTP655218:NTP655219 ODL655218:ODL655219 ONH655218:ONH655219 OXD655218:OXD655219 PGZ655218:PGZ655219 PQV655218:PQV655219 QAR655218:QAR655219 QKN655218:QKN655219 QUJ655218:QUJ655219 REF655218:REF655219 ROB655218:ROB655219 RXX655218:RXX655219 SHT655218:SHT655219 SRP655218:SRP655219 TBL655218:TBL655219 TLH655218:TLH655219 TVD655218:TVD655219 UEZ655218:UEZ655219 UOV655218:UOV655219 UYR655218:UYR655219 VIN655218:VIN655219 VSJ655218:VSJ655219 WCF655218:WCF655219 WMB655218:WMB655219 WVX655218:WVX655219 L720744:L720745 JL720754:JL720755 TH720754:TH720755 ADD720754:ADD720755 AMZ720754:AMZ720755 AWV720754:AWV720755 BGR720754:BGR720755 BQN720754:BQN720755 CAJ720754:CAJ720755 CKF720754:CKF720755 CUB720754:CUB720755 DDX720754:DDX720755 DNT720754:DNT720755 DXP720754:DXP720755 EHL720754:EHL720755 ERH720754:ERH720755 FBD720754:FBD720755 FKZ720754:FKZ720755 FUV720754:FUV720755 GER720754:GER720755 GON720754:GON720755 GYJ720754:GYJ720755 HIF720754:HIF720755 HSB720754:HSB720755 IBX720754:IBX720755 ILT720754:ILT720755 IVP720754:IVP720755 JFL720754:JFL720755 JPH720754:JPH720755 JZD720754:JZD720755 KIZ720754:KIZ720755 KSV720754:KSV720755 LCR720754:LCR720755 LMN720754:LMN720755 LWJ720754:LWJ720755 MGF720754:MGF720755 MQB720754:MQB720755 MZX720754:MZX720755 NJT720754:NJT720755 NTP720754:NTP720755 ODL720754:ODL720755 ONH720754:ONH720755 OXD720754:OXD720755 PGZ720754:PGZ720755 PQV720754:PQV720755 QAR720754:QAR720755 QKN720754:QKN720755 QUJ720754:QUJ720755 REF720754:REF720755 ROB720754:ROB720755 RXX720754:RXX720755 SHT720754:SHT720755 SRP720754:SRP720755 TBL720754:TBL720755 TLH720754:TLH720755 TVD720754:TVD720755 UEZ720754:UEZ720755 UOV720754:UOV720755 UYR720754:UYR720755 VIN720754:VIN720755 VSJ720754:VSJ720755 WCF720754:WCF720755 WMB720754:WMB720755 WVX720754:WVX720755 L786280:L786281 JL786290:JL786291 TH786290:TH786291 ADD786290:ADD786291 AMZ786290:AMZ786291 AWV786290:AWV786291 BGR786290:BGR786291 BQN786290:BQN786291 CAJ786290:CAJ786291 CKF786290:CKF786291 CUB786290:CUB786291 DDX786290:DDX786291 DNT786290:DNT786291 DXP786290:DXP786291 EHL786290:EHL786291 ERH786290:ERH786291 FBD786290:FBD786291 FKZ786290:FKZ786291 FUV786290:FUV786291 GER786290:GER786291 GON786290:GON786291 GYJ786290:GYJ786291 HIF786290:HIF786291 HSB786290:HSB786291 IBX786290:IBX786291 ILT786290:ILT786291 IVP786290:IVP786291 JFL786290:JFL786291 JPH786290:JPH786291 JZD786290:JZD786291 KIZ786290:KIZ786291 KSV786290:KSV786291 LCR786290:LCR786291 LMN786290:LMN786291 LWJ786290:LWJ786291 MGF786290:MGF786291 MQB786290:MQB786291 MZX786290:MZX786291 NJT786290:NJT786291 NTP786290:NTP786291 ODL786290:ODL786291 ONH786290:ONH786291 OXD786290:OXD786291 PGZ786290:PGZ786291 PQV786290:PQV786291 QAR786290:QAR786291 QKN786290:QKN786291 QUJ786290:QUJ786291 REF786290:REF786291 ROB786290:ROB786291 RXX786290:RXX786291 SHT786290:SHT786291 SRP786290:SRP786291 TBL786290:TBL786291 TLH786290:TLH786291 TVD786290:TVD786291 UEZ786290:UEZ786291 UOV786290:UOV786291 UYR786290:UYR786291 VIN786290:VIN786291 VSJ786290:VSJ786291 WCF786290:WCF786291 WMB786290:WMB786291 WVX786290:WVX786291 L851816:L851817 JL851826:JL851827 TH851826:TH851827 ADD851826:ADD851827 AMZ851826:AMZ851827 AWV851826:AWV851827 BGR851826:BGR851827 BQN851826:BQN851827 CAJ851826:CAJ851827 CKF851826:CKF851827 CUB851826:CUB851827 DDX851826:DDX851827 DNT851826:DNT851827 DXP851826:DXP851827 EHL851826:EHL851827 ERH851826:ERH851827 FBD851826:FBD851827 FKZ851826:FKZ851827 FUV851826:FUV851827 GER851826:GER851827 GON851826:GON851827 GYJ851826:GYJ851827 HIF851826:HIF851827 HSB851826:HSB851827 IBX851826:IBX851827 ILT851826:ILT851827 IVP851826:IVP851827 JFL851826:JFL851827 JPH851826:JPH851827 JZD851826:JZD851827 KIZ851826:KIZ851827 KSV851826:KSV851827 LCR851826:LCR851827 LMN851826:LMN851827 LWJ851826:LWJ851827 MGF851826:MGF851827 MQB851826:MQB851827 MZX851826:MZX851827 NJT851826:NJT851827 NTP851826:NTP851827 ODL851826:ODL851827 ONH851826:ONH851827 OXD851826:OXD851827 PGZ851826:PGZ851827 PQV851826:PQV851827 QAR851826:QAR851827 QKN851826:QKN851827 QUJ851826:QUJ851827 REF851826:REF851827 ROB851826:ROB851827 RXX851826:RXX851827 SHT851826:SHT851827 SRP851826:SRP851827 TBL851826:TBL851827 TLH851826:TLH851827 TVD851826:TVD851827 UEZ851826:UEZ851827 UOV851826:UOV851827 UYR851826:UYR851827 VIN851826:VIN851827 VSJ851826:VSJ851827 WCF851826:WCF851827 WMB851826:WMB851827 WVX851826:WVX851827 L917352:L917353 JL917362:JL917363 TH917362:TH917363 ADD917362:ADD917363 AMZ917362:AMZ917363 AWV917362:AWV917363 BGR917362:BGR917363 BQN917362:BQN917363 CAJ917362:CAJ917363 CKF917362:CKF917363 CUB917362:CUB917363 DDX917362:DDX917363 DNT917362:DNT917363 DXP917362:DXP917363 EHL917362:EHL917363 ERH917362:ERH917363 FBD917362:FBD917363 FKZ917362:FKZ917363 FUV917362:FUV917363 GER917362:GER917363 GON917362:GON917363 GYJ917362:GYJ917363 HIF917362:HIF917363 HSB917362:HSB917363 IBX917362:IBX917363 ILT917362:ILT917363 IVP917362:IVP917363 JFL917362:JFL917363 JPH917362:JPH917363 JZD917362:JZD917363 KIZ917362:KIZ917363 KSV917362:KSV917363 LCR917362:LCR917363 LMN917362:LMN917363 LWJ917362:LWJ917363 MGF917362:MGF917363 MQB917362:MQB917363 MZX917362:MZX917363 NJT917362:NJT917363 NTP917362:NTP917363 ODL917362:ODL917363 ONH917362:ONH917363 OXD917362:OXD917363 PGZ917362:PGZ917363 PQV917362:PQV917363 QAR917362:QAR917363 QKN917362:QKN917363 QUJ917362:QUJ917363 REF917362:REF917363 ROB917362:ROB917363 RXX917362:RXX917363 SHT917362:SHT917363 SRP917362:SRP917363 TBL917362:TBL917363 TLH917362:TLH917363 TVD917362:TVD917363 UEZ917362:UEZ917363 UOV917362:UOV917363 UYR917362:UYR917363 VIN917362:VIN917363 VSJ917362:VSJ917363 WCF917362:WCF917363 WMB917362:WMB917363 WVX917362:WVX917363 L982888:L982889 JL982898:JL982899 TH982898:TH982899 ADD982898:ADD982899 AMZ982898:AMZ982899 AWV982898:AWV982899 BGR982898:BGR982899 BQN982898:BQN982899 CAJ982898:CAJ982899 CKF982898:CKF982899 CUB982898:CUB982899 DDX982898:DDX982899 DNT982898:DNT982899 DXP982898:DXP982899 EHL982898:EHL982899 ERH982898:ERH982899 FBD982898:FBD982899 FKZ982898:FKZ982899 FUV982898:FUV982899 GER982898:GER982899 GON982898:GON982899 GYJ982898:GYJ982899 HIF982898:HIF982899 HSB982898:HSB982899 IBX982898:IBX982899 ILT982898:ILT982899 IVP982898:IVP982899 JFL982898:JFL982899 JPH982898:JPH982899 JZD982898:JZD982899 KIZ982898:KIZ982899 KSV982898:KSV982899 LCR982898:LCR982899 LMN982898:LMN982899 LWJ982898:LWJ982899 MGF982898:MGF982899 MQB982898:MQB982899 MZX982898:MZX982899 NJT982898:NJT982899 NTP982898:NTP982899 ODL982898:ODL982899 ONH982898:ONH982899 OXD982898:OXD982899 PGZ982898:PGZ982899 PQV982898:PQV982899 QAR982898:QAR982899 QKN982898:QKN982899 QUJ982898:QUJ982899 REF982898:REF982899 ROB982898:ROB982899 RXX982898:RXX982899 SHT982898:SHT982899 SRP982898:SRP982899 TBL982898:TBL982899 TLH982898:TLH982899 TVD982898:TVD982899 UEZ982898:UEZ982899 UOV982898:UOV982899 UYR982898:UYR982899 VIN982898:VIN982899 VSJ982898:VSJ982899 WCF982898:WCF982899 WMB982898:WMB982899 WVX982898:WVX982899 AH65384:AH65385 KB65394:KB65395 TX65394:TX65395 ADT65394:ADT65395 ANP65394:ANP65395 AXL65394:AXL65395 BHH65394:BHH65395 BRD65394:BRD65395 CAZ65394:CAZ65395 CKV65394:CKV65395 CUR65394:CUR65395 DEN65394:DEN65395 DOJ65394:DOJ65395 DYF65394:DYF65395 EIB65394:EIB65395 ERX65394:ERX65395 FBT65394:FBT65395 FLP65394:FLP65395 FVL65394:FVL65395 GFH65394:GFH65395 GPD65394:GPD65395 GYZ65394:GYZ65395 HIV65394:HIV65395 HSR65394:HSR65395 ICN65394:ICN65395 IMJ65394:IMJ65395 IWF65394:IWF65395 JGB65394:JGB65395 JPX65394:JPX65395 JZT65394:JZT65395 KJP65394:KJP65395 KTL65394:KTL65395 LDH65394:LDH65395 LND65394:LND65395 LWZ65394:LWZ65395 MGV65394:MGV65395 MQR65394:MQR65395 NAN65394:NAN65395 NKJ65394:NKJ65395 NUF65394:NUF65395 OEB65394:OEB65395 ONX65394:ONX65395 OXT65394:OXT65395 PHP65394:PHP65395 PRL65394:PRL65395 QBH65394:QBH65395 QLD65394:QLD65395 QUZ65394:QUZ65395 REV65394:REV65395 ROR65394:ROR65395 RYN65394:RYN65395 SIJ65394:SIJ65395 SSF65394:SSF65395 TCB65394:TCB65395 TLX65394:TLX65395 TVT65394:TVT65395 UFP65394:UFP65395 UPL65394:UPL65395 UZH65394:UZH65395 VJD65394:VJD65395 VSZ65394:VSZ65395 WCV65394:WCV65395 WMR65394:WMR65395 WWN65394:WWN65395 AH130920:AH130921 KB130930:KB130931 TX130930:TX130931 ADT130930:ADT130931 ANP130930:ANP130931 AXL130930:AXL130931 BHH130930:BHH130931 BRD130930:BRD130931 CAZ130930:CAZ130931 CKV130930:CKV130931 CUR130930:CUR130931 DEN130930:DEN130931 DOJ130930:DOJ130931 DYF130930:DYF130931 EIB130930:EIB130931 ERX130930:ERX130931 FBT130930:FBT130931 FLP130930:FLP130931 FVL130930:FVL130931 GFH130930:GFH130931 GPD130930:GPD130931 GYZ130930:GYZ130931 HIV130930:HIV130931 HSR130930:HSR130931 ICN130930:ICN130931 IMJ130930:IMJ130931 IWF130930:IWF130931 JGB130930:JGB130931 JPX130930:JPX130931 JZT130930:JZT130931 KJP130930:KJP130931 KTL130930:KTL130931 LDH130930:LDH130931 LND130930:LND130931 LWZ130930:LWZ130931 MGV130930:MGV130931 MQR130930:MQR130931 NAN130930:NAN130931 NKJ130930:NKJ130931 NUF130930:NUF130931 OEB130930:OEB130931 ONX130930:ONX130931 OXT130930:OXT130931 PHP130930:PHP130931 PRL130930:PRL130931 QBH130930:QBH130931 QLD130930:QLD130931 QUZ130930:QUZ130931 REV130930:REV130931 ROR130930:ROR130931 RYN130930:RYN130931 SIJ130930:SIJ130931 SSF130930:SSF130931 TCB130930:TCB130931 TLX130930:TLX130931 TVT130930:TVT130931 UFP130930:UFP130931 UPL130930:UPL130931 UZH130930:UZH130931 VJD130930:VJD130931 VSZ130930:VSZ130931 WCV130930:WCV130931 WMR130930:WMR130931 WWN130930:WWN130931 AH196456:AH196457 KB196466:KB196467 TX196466:TX196467 ADT196466:ADT196467 ANP196466:ANP196467 AXL196466:AXL196467 BHH196466:BHH196467 BRD196466:BRD196467 CAZ196466:CAZ196467 CKV196466:CKV196467 CUR196466:CUR196467 DEN196466:DEN196467 DOJ196466:DOJ196467 DYF196466:DYF196467 EIB196466:EIB196467 ERX196466:ERX196467 FBT196466:FBT196467 FLP196466:FLP196467 FVL196466:FVL196467 GFH196466:GFH196467 GPD196466:GPD196467 GYZ196466:GYZ196467 HIV196466:HIV196467 HSR196466:HSR196467 ICN196466:ICN196467 IMJ196466:IMJ196467 IWF196466:IWF196467 JGB196466:JGB196467 JPX196466:JPX196467 JZT196466:JZT196467 KJP196466:KJP196467 KTL196466:KTL196467 LDH196466:LDH196467 LND196466:LND196467 LWZ196466:LWZ196467 MGV196466:MGV196467 MQR196466:MQR196467 NAN196466:NAN196467 NKJ196466:NKJ196467 NUF196466:NUF196467 OEB196466:OEB196467 ONX196466:ONX196467 OXT196466:OXT196467 PHP196466:PHP196467 PRL196466:PRL196467 QBH196466:QBH196467 QLD196466:QLD196467 QUZ196466:QUZ196467 REV196466:REV196467 ROR196466:ROR196467 RYN196466:RYN196467 SIJ196466:SIJ196467 SSF196466:SSF196467 TCB196466:TCB196467 TLX196466:TLX196467 TVT196466:TVT196467 UFP196466:UFP196467 UPL196466:UPL196467 UZH196466:UZH196467 VJD196466:VJD196467 VSZ196466:VSZ196467 WCV196466:WCV196467 WMR196466:WMR196467 WWN196466:WWN196467 AH261992:AH261993 KB262002:KB262003 TX262002:TX262003 ADT262002:ADT262003 ANP262002:ANP262003 AXL262002:AXL262003 BHH262002:BHH262003 BRD262002:BRD262003 CAZ262002:CAZ262003 CKV262002:CKV262003 CUR262002:CUR262003 DEN262002:DEN262003 DOJ262002:DOJ262003 DYF262002:DYF262003 EIB262002:EIB262003 ERX262002:ERX262003 FBT262002:FBT262003 FLP262002:FLP262003 FVL262002:FVL262003 GFH262002:GFH262003 GPD262002:GPD262003 GYZ262002:GYZ262003 HIV262002:HIV262003 HSR262002:HSR262003 ICN262002:ICN262003 IMJ262002:IMJ262003 IWF262002:IWF262003 JGB262002:JGB262003 JPX262002:JPX262003 JZT262002:JZT262003 KJP262002:KJP262003 KTL262002:KTL262003 LDH262002:LDH262003 LND262002:LND262003 LWZ262002:LWZ262003 MGV262002:MGV262003 MQR262002:MQR262003 NAN262002:NAN262003 NKJ262002:NKJ262003 NUF262002:NUF262003 OEB262002:OEB262003 ONX262002:ONX262003 OXT262002:OXT262003 PHP262002:PHP262003 PRL262002:PRL262003 QBH262002:QBH262003 QLD262002:QLD262003 QUZ262002:QUZ262003 REV262002:REV262003 ROR262002:ROR262003 RYN262002:RYN262003 SIJ262002:SIJ262003 SSF262002:SSF262003 TCB262002:TCB262003 TLX262002:TLX262003 TVT262002:TVT262003 UFP262002:UFP262003 UPL262002:UPL262003 UZH262002:UZH262003 VJD262002:VJD262003 VSZ262002:VSZ262003 WCV262002:WCV262003 WMR262002:WMR262003 WWN262002:WWN262003 AH327528:AH327529 KB327538:KB327539 TX327538:TX327539 ADT327538:ADT327539 ANP327538:ANP327539 AXL327538:AXL327539 BHH327538:BHH327539 BRD327538:BRD327539 CAZ327538:CAZ327539 CKV327538:CKV327539 CUR327538:CUR327539 DEN327538:DEN327539 DOJ327538:DOJ327539 DYF327538:DYF327539 EIB327538:EIB327539 ERX327538:ERX327539 FBT327538:FBT327539 FLP327538:FLP327539 FVL327538:FVL327539 GFH327538:GFH327539 GPD327538:GPD327539 GYZ327538:GYZ327539 HIV327538:HIV327539 HSR327538:HSR327539 ICN327538:ICN327539 IMJ327538:IMJ327539 IWF327538:IWF327539 JGB327538:JGB327539 JPX327538:JPX327539 JZT327538:JZT327539 KJP327538:KJP327539 KTL327538:KTL327539 LDH327538:LDH327539 LND327538:LND327539 LWZ327538:LWZ327539 MGV327538:MGV327539 MQR327538:MQR327539 NAN327538:NAN327539 NKJ327538:NKJ327539 NUF327538:NUF327539 OEB327538:OEB327539 ONX327538:ONX327539 OXT327538:OXT327539 PHP327538:PHP327539 PRL327538:PRL327539 QBH327538:QBH327539 QLD327538:QLD327539 QUZ327538:QUZ327539 REV327538:REV327539 ROR327538:ROR327539 RYN327538:RYN327539 SIJ327538:SIJ327539 SSF327538:SSF327539 TCB327538:TCB327539 TLX327538:TLX327539 TVT327538:TVT327539 UFP327538:UFP327539 UPL327538:UPL327539 UZH327538:UZH327539 VJD327538:VJD327539 VSZ327538:VSZ327539 WCV327538:WCV327539 WMR327538:WMR327539 WWN327538:WWN327539 AH393064:AH393065 KB393074:KB393075 TX393074:TX393075 ADT393074:ADT393075 ANP393074:ANP393075 AXL393074:AXL393075 BHH393074:BHH393075 BRD393074:BRD393075 CAZ393074:CAZ393075 CKV393074:CKV393075 CUR393074:CUR393075 DEN393074:DEN393075 DOJ393074:DOJ393075 DYF393074:DYF393075 EIB393074:EIB393075 ERX393074:ERX393075 FBT393074:FBT393075 FLP393074:FLP393075 FVL393074:FVL393075 GFH393074:GFH393075 GPD393074:GPD393075 GYZ393074:GYZ393075 HIV393074:HIV393075 HSR393074:HSR393075 ICN393074:ICN393075 IMJ393074:IMJ393075 IWF393074:IWF393075 JGB393074:JGB393075 JPX393074:JPX393075 JZT393074:JZT393075 KJP393074:KJP393075 KTL393074:KTL393075 LDH393074:LDH393075 LND393074:LND393075 LWZ393074:LWZ393075 MGV393074:MGV393075 MQR393074:MQR393075 NAN393074:NAN393075 NKJ393074:NKJ393075 NUF393074:NUF393075 OEB393074:OEB393075 ONX393074:ONX393075 OXT393074:OXT393075 PHP393074:PHP393075 PRL393074:PRL393075 QBH393074:QBH393075 QLD393074:QLD393075 QUZ393074:QUZ393075 REV393074:REV393075 ROR393074:ROR393075 RYN393074:RYN393075 SIJ393074:SIJ393075 SSF393074:SSF393075 TCB393074:TCB393075 TLX393074:TLX393075 TVT393074:TVT393075 UFP393074:UFP393075 UPL393074:UPL393075 UZH393074:UZH393075 VJD393074:VJD393075 VSZ393074:VSZ393075 WCV393074:WCV393075 WMR393074:WMR393075 WWN393074:WWN393075 AH458600:AH458601 KB458610:KB458611 TX458610:TX458611 ADT458610:ADT458611 ANP458610:ANP458611 AXL458610:AXL458611 BHH458610:BHH458611 BRD458610:BRD458611 CAZ458610:CAZ458611 CKV458610:CKV458611 CUR458610:CUR458611 DEN458610:DEN458611 DOJ458610:DOJ458611 DYF458610:DYF458611 EIB458610:EIB458611 ERX458610:ERX458611 FBT458610:FBT458611 FLP458610:FLP458611 FVL458610:FVL458611 GFH458610:GFH458611 GPD458610:GPD458611 GYZ458610:GYZ458611 HIV458610:HIV458611 HSR458610:HSR458611 ICN458610:ICN458611 IMJ458610:IMJ458611 IWF458610:IWF458611 JGB458610:JGB458611 JPX458610:JPX458611 JZT458610:JZT458611 KJP458610:KJP458611 KTL458610:KTL458611 LDH458610:LDH458611 LND458610:LND458611 LWZ458610:LWZ458611 MGV458610:MGV458611 MQR458610:MQR458611 NAN458610:NAN458611 NKJ458610:NKJ458611 NUF458610:NUF458611 OEB458610:OEB458611 ONX458610:ONX458611 OXT458610:OXT458611 PHP458610:PHP458611 PRL458610:PRL458611 QBH458610:QBH458611 QLD458610:QLD458611 QUZ458610:QUZ458611 REV458610:REV458611 ROR458610:ROR458611 RYN458610:RYN458611 SIJ458610:SIJ458611 SSF458610:SSF458611 TCB458610:TCB458611 TLX458610:TLX458611 TVT458610:TVT458611 UFP458610:UFP458611 UPL458610:UPL458611 UZH458610:UZH458611 VJD458610:VJD458611 VSZ458610:VSZ458611 WCV458610:WCV458611 WMR458610:WMR458611 WWN458610:WWN458611 AH524136:AH524137 KB524146:KB524147 TX524146:TX524147 ADT524146:ADT524147 ANP524146:ANP524147 AXL524146:AXL524147 BHH524146:BHH524147 BRD524146:BRD524147 CAZ524146:CAZ524147 CKV524146:CKV524147 CUR524146:CUR524147 DEN524146:DEN524147 DOJ524146:DOJ524147 DYF524146:DYF524147 EIB524146:EIB524147 ERX524146:ERX524147 FBT524146:FBT524147 FLP524146:FLP524147 FVL524146:FVL524147 GFH524146:GFH524147 GPD524146:GPD524147 GYZ524146:GYZ524147 HIV524146:HIV524147 HSR524146:HSR524147 ICN524146:ICN524147 IMJ524146:IMJ524147 IWF524146:IWF524147 JGB524146:JGB524147 JPX524146:JPX524147 JZT524146:JZT524147 KJP524146:KJP524147 KTL524146:KTL524147 LDH524146:LDH524147 LND524146:LND524147 LWZ524146:LWZ524147 MGV524146:MGV524147 MQR524146:MQR524147 NAN524146:NAN524147 NKJ524146:NKJ524147 NUF524146:NUF524147 OEB524146:OEB524147 ONX524146:ONX524147 OXT524146:OXT524147 PHP524146:PHP524147 PRL524146:PRL524147 QBH524146:QBH524147 QLD524146:QLD524147 QUZ524146:QUZ524147 REV524146:REV524147 ROR524146:ROR524147 RYN524146:RYN524147 SIJ524146:SIJ524147 SSF524146:SSF524147 TCB524146:TCB524147 TLX524146:TLX524147 TVT524146:TVT524147 UFP524146:UFP524147 UPL524146:UPL524147 UZH524146:UZH524147 VJD524146:VJD524147 VSZ524146:VSZ524147 WCV524146:WCV524147 WMR524146:WMR524147 WWN524146:WWN524147 AH589672:AH589673 KB589682:KB589683 TX589682:TX589683 ADT589682:ADT589683 ANP589682:ANP589683 AXL589682:AXL589683 BHH589682:BHH589683 BRD589682:BRD589683 CAZ589682:CAZ589683 CKV589682:CKV589683 CUR589682:CUR589683 DEN589682:DEN589683 DOJ589682:DOJ589683 DYF589682:DYF589683 EIB589682:EIB589683 ERX589682:ERX589683 FBT589682:FBT589683 FLP589682:FLP589683 FVL589682:FVL589683 GFH589682:GFH589683 GPD589682:GPD589683 GYZ589682:GYZ589683 HIV589682:HIV589683 HSR589682:HSR589683 ICN589682:ICN589683 IMJ589682:IMJ589683 IWF589682:IWF589683 JGB589682:JGB589683 JPX589682:JPX589683 JZT589682:JZT589683 KJP589682:KJP589683 KTL589682:KTL589683 LDH589682:LDH589683 LND589682:LND589683 LWZ589682:LWZ589683 MGV589682:MGV589683 MQR589682:MQR589683 NAN589682:NAN589683 NKJ589682:NKJ589683 NUF589682:NUF589683 OEB589682:OEB589683 ONX589682:ONX589683 OXT589682:OXT589683 PHP589682:PHP589683 PRL589682:PRL589683 QBH589682:QBH589683 QLD589682:QLD589683 QUZ589682:QUZ589683 REV589682:REV589683 ROR589682:ROR589683 RYN589682:RYN589683 SIJ589682:SIJ589683 SSF589682:SSF589683 TCB589682:TCB589683 TLX589682:TLX589683 TVT589682:TVT589683 UFP589682:UFP589683 UPL589682:UPL589683 UZH589682:UZH589683 VJD589682:VJD589683 VSZ589682:VSZ589683 WCV589682:WCV589683 WMR589682:WMR589683 WWN589682:WWN589683 AH655208:AH655209 KB655218:KB655219 TX655218:TX655219 ADT655218:ADT655219 ANP655218:ANP655219 AXL655218:AXL655219 BHH655218:BHH655219 BRD655218:BRD655219 CAZ655218:CAZ655219 CKV655218:CKV655219 CUR655218:CUR655219 DEN655218:DEN655219 DOJ655218:DOJ655219 DYF655218:DYF655219 EIB655218:EIB655219 ERX655218:ERX655219 FBT655218:FBT655219 FLP655218:FLP655219 FVL655218:FVL655219 GFH655218:GFH655219 GPD655218:GPD655219 GYZ655218:GYZ655219 HIV655218:HIV655219 HSR655218:HSR655219 ICN655218:ICN655219 IMJ655218:IMJ655219 IWF655218:IWF655219 JGB655218:JGB655219 JPX655218:JPX655219 JZT655218:JZT655219 KJP655218:KJP655219 KTL655218:KTL655219 LDH655218:LDH655219 LND655218:LND655219 LWZ655218:LWZ655219 MGV655218:MGV655219 MQR655218:MQR655219 NAN655218:NAN655219 NKJ655218:NKJ655219 NUF655218:NUF655219 OEB655218:OEB655219 ONX655218:ONX655219 OXT655218:OXT655219 PHP655218:PHP655219 PRL655218:PRL655219 QBH655218:QBH655219 QLD655218:QLD655219 QUZ655218:QUZ655219 REV655218:REV655219 ROR655218:ROR655219 RYN655218:RYN655219 SIJ655218:SIJ655219 SSF655218:SSF655219 TCB655218:TCB655219 TLX655218:TLX655219 TVT655218:TVT655219 UFP655218:UFP655219 UPL655218:UPL655219 UZH655218:UZH655219 VJD655218:VJD655219 VSZ655218:VSZ655219 WCV655218:WCV655219 WMR655218:WMR655219 WWN655218:WWN655219 AH720744:AH720745 KB720754:KB720755 TX720754:TX720755 ADT720754:ADT720755 ANP720754:ANP720755 AXL720754:AXL720755 BHH720754:BHH720755 BRD720754:BRD720755 CAZ720754:CAZ720755 CKV720754:CKV720755 CUR720754:CUR720755 DEN720754:DEN720755 DOJ720754:DOJ720755 DYF720754:DYF720755 EIB720754:EIB720755 ERX720754:ERX720755 FBT720754:FBT720755 FLP720754:FLP720755 FVL720754:FVL720755 GFH720754:GFH720755 GPD720754:GPD720755 GYZ720754:GYZ720755 HIV720754:HIV720755 HSR720754:HSR720755 ICN720754:ICN720755 IMJ720754:IMJ720755 IWF720754:IWF720755 JGB720754:JGB720755 JPX720754:JPX720755 JZT720754:JZT720755 KJP720754:KJP720755 KTL720754:KTL720755 LDH720754:LDH720755 LND720754:LND720755 LWZ720754:LWZ720755 MGV720754:MGV720755 MQR720754:MQR720755 NAN720754:NAN720755 NKJ720754:NKJ720755 NUF720754:NUF720755 OEB720754:OEB720755 ONX720754:ONX720755 OXT720754:OXT720755 PHP720754:PHP720755 PRL720754:PRL720755 QBH720754:QBH720755 QLD720754:QLD720755 QUZ720754:QUZ720755 REV720754:REV720755 ROR720754:ROR720755 RYN720754:RYN720755 SIJ720754:SIJ720755 SSF720754:SSF720755 TCB720754:TCB720755 TLX720754:TLX720755 TVT720754:TVT720755 UFP720754:UFP720755 UPL720754:UPL720755 UZH720754:UZH720755 VJD720754:VJD720755 VSZ720754:VSZ720755 WCV720754:WCV720755 WMR720754:WMR720755 WWN720754:WWN720755 AH786280:AH786281 KB786290:KB786291 TX786290:TX786291 ADT786290:ADT786291 ANP786290:ANP786291 AXL786290:AXL786291 BHH786290:BHH786291 BRD786290:BRD786291 CAZ786290:CAZ786291 CKV786290:CKV786291 CUR786290:CUR786291 DEN786290:DEN786291 DOJ786290:DOJ786291 DYF786290:DYF786291 EIB786290:EIB786291 ERX786290:ERX786291 FBT786290:FBT786291 FLP786290:FLP786291 FVL786290:FVL786291 GFH786290:GFH786291 GPD786290:GPD786291 GYZ786290:GYZ786291 HIV786290:HIV786291 HSR786290:HSR786291 ICN786290:ICN786291 IMJ786290:IMJ786291 IWF786290:IWF786291 JGB786290:JGB786291 JPX786290:JPX786291 JZT786290:JZT786291 KJP786290:KJP786291 KTL786290:KTL786291 LDH786290:LDH786291 LND786290:LND786291 LWZ786290:LWZ786291 MGV786290:MGV786291 MQR786290:MQR786291 NAN786290:NAN786291 NKJ786290:NKJ786291 NUF786290:NUF786291 OEB786290:OEB786291 ONX786290:ONX786291 OXT786290:OXT786291 PHP786290:PHP786291 PRL786290:PRL786291 QBH786290:QBH786291 QLD786290:QLD786291 QUZ786290:QUZ786291 REV786290:REV786291 ROR786290:ROR786291 RYN786290:RYN786291 SIJ786290:SIJ786291 SSF786290:SSF786291 TCB786290:TCB786291 TLX786290:TLX786291 TVT786290:TVT786291 UFP786290:UFP786291 UPL786290:UPL786291 UZH786290:UZH786291 VJD786290:VJD786291 VSZ786290:VSZ786291 WCV786290:WCV786291 WMR786290:WMR786291 WWN786290:WWN786291 AH851816:AH851817 KB851826:KB851827 TX851826:TX851827 ADT851826:ADT851827 ANP851826:ANP851827 AXL851826:AXL851827 BHH851826:BHH851827 BRD851826:BRD851827 CAZ851826:CAZ851827 CKV851826:CKV851827 CUR851826:CUR851827 DEN851826:DEN851827 DOJ851826:DOJ851827 DYF851826:DYF851827 EIB851826:EIB851827 ERX851826:ERX851827 FBT851826:FBT851827 FLP851826:FLP851827 FVL851826:FVL851827 GFH851826:GFH851827 GPD851826:GPD851827 GYZ851826:GYZ851827 HIV851826:HIV851827 HSR851826:HSR851827 ICN851826:ICN851827 IMJ851826:IMJ851827 IWF851826:IWF851827 JGB851826:JGB851827 JPX851826:JPX851827 JZT851826:JZT851827 KJP851826:KJP851827 KTL851826:KTL851827 LDH851826:LDH851827 LND851826:LND851827 LWZ851826:LWZ851827 MGV851826:MGV851827 MQR851826:MQR851827 NAN851826:NAN851827 NKJ851826:NKJ851827 NUF851826:NUF851827 OEB851826:OEB851827 ONX851826:ONX851827 OXT851826:OXT851827 PHP851826:PHP851827 PRL851826:PRL851827 QBH851826:QBH851827 QLD851826:QLD851827 QUZ851826:QUZ851827 REV851826:REV851827 ROR851826:ROR851827 RYN851826:RYN851827 SIJ851826:SIJ851827 SSF851826:SSF851827 TCB851826:TCB851827 TLX851826:TLX851827 TVT851826:TVT851827 UFP851826:UFP851827 UPL851826:UPL851827 UZH851826:UZH851827 VJD851826:VJD851827 VSZ851826:VSZ851827 WCV851826:WCV851827 WMR851826:WMR851827 WWN851826:WWN851827 AH917352:AH917353 KB917362:KB917363 TX917362:TX917363 ADT917362:ADT917363 ANP917362:ANP917363 AXL917362:AXL917363 BHH917362:BHH917363 BRD917362:BRD917363 CAZ917362:CAZ917363 CKV917362:CKV917363 CUR917362:CUR917363 DEN917362:DEN917363 DOJ917362:DOJ917363 DYF917362:DYF917363 EIB917362:EIB917363 ERX917362:ERX917363 FBT917362:FBT917363 FLP917362:FLP917363 FVL917362:FVL917363 GFH917362:GFH917363 GPD917362:GPD917363 GYZ917362:GYZ917363 HIV917362:HIV917363 HSR917362:HSR917363 ICN917362:ICN917363 IMJ917362:IMJ917363 IWF917362:IWF917363 JGB917362:JGB917363 JPX917362:JPX917363 JZT917362:JZT917363 KJP917362:KJP917363 KTL917362:KTL917363 LDH917362:LDH917363 LND917362:LND917363 LWZ917362:LWZ917363 MGV917362:MGV917363 MQR917362:MQR917363 NAN917362:NAN917363 NKJ917362:NKJ917363 NUF917362:NUF917363 OEB917362:OEB917363 ONX917362:ONX917363 OXT917362:OXT917363 PHP917362:PHP917363 PRL917362:PRL917363 QBH917362:QBH917363 QLD917362:QLD917363 QUZ917362:QUZ917363 REV917362:REV917363 ROR917362:ROR917363 RYN917362:RYN917363 SIJ917362:SIJ917363 SSF917362:SSF917363 TCB917362:TCB917363 TLX917362:TLX917363 TVT917362:TVT917363 UFP917362:UFP917363 UPL917362:UPL917363 UZH917362:UZH917363 VJD917362:VJD917363 VSZ917362:VSZ917363 WCV917362:WCV917363 WMR917362:WMR917363 WWN917362:WWN917363 AH982888:AH982889 KB982898:KB982899 TX982898:TX982899 ADT982898:ADT982899 ANP982898:ANP982899 AXL982898:AXL982899 BHH982898:BHH982899 BRD982898:BRD982899 CAZ982898:CAZ982899 CKV982898:CKV982899 CUR982898:CUR982899 DEN982898:DEN982899 DOJ982898:DOJ982899 DYF982898:DYF982899 EIB982898:EIB982899 ERX982898:ERX982899 FBT982898:FBT982899 FLP982898:FLP982899 FVL982898:FVL982899 GFH982898:GFH982899 GPD982898:GPD982899 GYZ982898:GYZ982899 HIV982898:HIV982899 HSR982898:HSR982899 ICN982898:ICN982899 IMJ982898:IMJ982899 IWF982898:IWF982899 JGB982898:JGB982899 JPX982898:JPX982899 JZT982898:JZT982899 KJP982898:KJP982899 KTL982898:KTL982899 LDH982898:LDH982899 LND982898:LND982899 LWZ982898:LWZ982899 MGV982898:MGV982899 MQR982898:MQR982899 NAN982898:NAN982899 NKJ982898:NKJ982899 NUF982898:NUF982899 OEB982898:OEB982899 ONX982898:ONX982899 OXT982898:OXT982899 PHP982898:PHP982899 PRL982898:PRL982899 QBH982898:QBH982899 QLD982898:QLD982899 QUZ982898:QUZ982899 REV982898:REV982899 ROR982898:ROR982899 RYN982898:RYN982899 SIJ982898:SIJ982899 SSF982898:SSF982899 TCB982898:TCB982899 TLX982898:TLX982899 TVT982898:TVT982899 UFP982898:UFP982899 UPL982898:UPL982899 UZH982898:UZH982899 VJD982898:VJD982899 VSZ982898:VSZ982899 WCV982898:WCV982899 WMR982898:WMR982899 WWN982898:WWN982899 B65391:E65400 JA65401:JE65410 SW65401:TA65410 ACS65401:ACW65410 AMO65401:AMS65410 AWK65401:AWO65410 BGG65401:BGK65410 BQC65401:BQG65410 BZY65401:CAC65410 CJU65401:CJY65410 CTQ65401:CTU65410 DDM65401:DDQ65410 DNI65401:DNM65410 DXE65401:DXI65410 EHA65401:EHE65410 EQW65401:ERA65410 FAS65401:FAW65410 FKO65401:FKS65410 FUK65401:FUO65410 GEG65401:GEK65410 GOC65401:GOG65410 GXY65401:GYC65410 HHU65401:HHY65410 HRQ65401:HRU65410 IBM65401:IBQ65410 ILI65401:ILM65410 IVE65401:IVI65410 JFA65401:JFE65410 JOW65401:JPA65410 JYS65401:JYW65410 KIO65401:KIS65410 KSK65401:KSO65410 LCG65401:LCK65410 LMC65401:LMG65410 LVY65401:LWC65410 MFU65401:MFY65410 MPQ65401:MPU65410 MZM65401:MZQ65410 NJI65401:NJM65410 NTE65401:NTI65410 ODA65401:ODE65410 OMW65401:ONA65410 OWS65401:OWW65410 PGO65401:PGS65410 PQK65401:PQO65410 QAG65401:QAK65410 QKC65401:QKG65410 QTY65401:QUC65410 RDU65401:RDY65410 RNQ65401:RNU65410 RXM65401:RXQ65410 SHI65401:SHM65410 SRE65401:SRI65410 TBA65401:TBE65410 TKW65401:TLA65410 TUS65401:TUW65410 UEO65401:UES65410 UOK65401:UOO65410 UYG65401:UYK65410 VIC65401:VIG65410 VRY65401:VSC65410 WBU65401:WBY65410 WLQ65401:WLU65410 WVM65401:WVQ65410 B130927:E130936 JA130937:JE130946 SW130937:TA130946 ACS130937:ACW130946 AMO130937:AMS130946 AWK130937:AWO130946 BGG130937:BGK130946 BQC130937:BQG130946 BZY130937:CAC130946 CJU130937:CJY130946 CTQ130937:CTU130946 DDM130937:DDQ130946 DNI130937:DNM130946 DXE130937:DXI130946 EHA130937:EHE130946 EQW130937:ERA130946 FAS130937:FAW130946 FKO130937:FKS130946 FUK130937:FUO130946 GEG130937:GEK130946 GOC130937:GOG130946 GXY130937:GYC130946 HHU130937:HHY130946 HRQ130937:HRU130946 IBM130937:IBQ130946 ILI130937:ILM130946 IVE130937:IVI130946 JFA130937:JFE130946 JOW130937:JPA130946 JYS130937:JYW130946 KIO130937:KIS130946 KSK130937:KSO130946 LCG130937:LCK130946 LMC130937:LMG130946 LVY130937:LWC130946 MFU130937:MFY130946 MPQ130937:MPU130946 MZM130937:MZQ130946 NJI130937:NJM130946 NTE130937:NTI130946 ODA130937:ODE130946 OMW130937:ONA130946 OWS130937:OWW130946 PGO130937:PGS130946 PQK130937:PQO130946 QAG130937:QAK130946 QKC130937:QKG130946 QTY130937:QUC130946 RDU130937:RDY130946 RNQ130937:RNU130946 RXM130937:RXQ130946 SHI130937:SHM130946 SRE130937:SRI130946 TBA130937:TBE130946 TKW130937:TLA130946 TUS130937:TUW130946 UEO130937:UES130946 UOK130937:UOO130946 UYG130937:UYK130946 VIC130937:VIG130946 VRY130937:VSC130946 WBU130937:WBY130946 WLQ130937:WLU130946 WVM130937:WVQ130946 B196463:E196472 JA196473:JE196482 SW196473:TA196482 ACS196473:ACW196482 AMO196473:AMS196482 AWK196473:AWO196482 BGG196473:BGK196482 BQC196473:BQG196482 BZY196473:CAC196482 CJU196473:CJY196482 CTQ196473:CTU196482 DDM196473:DDQ196482 DNI196473:DNM196482 DXE196473:DXI196482 EHA196473:EHE196482 EQW196473:ERA196482 FAS196473:FAW196482 FKO196473:FKS196482 FUK196473:FUO196482 GEG196473:GEK196482 GOC196473:GOG196482 GXY196473:GYC196482 HHU196473:HHY196482 HRQ196473:HRU196482 IBM196473:IBQ196482 ILI196473:ILM196482 IVE196473:IVI196482 JFA196473:JFE196482 JOW196473:JPA196482 JYS196473:JYW196482 KIO196473:KIS196482 KSK196473:KSO196482 LCG196473:LCK196482 LMC196473:LMG196482 LVY196473:LWC196482 MFU196473:MFY196482 MPQ196473:MPU196482 MZM196473:MZQ196482 NJI196473:NJM196482 NTE196473:NTI196482 ODA196473:ODE196482 OMW196473:ONA196482 OWS196473:OWW196482 PGO196473:PGS196482 PQK196473:PQO196482 QAG196473:QAK196482 QKC196473:QKG196482 QTY196473:QUC196482 RDU196473:RDY196482 RNQ196473:RNU196482 RXM196473:RXQ196482 SHI196473:SHM196482 SRE196473:SRI196482 TBA196473:TBE196482 TKW196473:TLA196482 TUS196473:TUW196482 UEO196473:UES196482 UOK196473:UOO196482 UYG196473:UYK196482 VIC196473:VIG196482 VRY196473:VSC196482 WBU196473:WBY196482 WLQ196473:WLU196482 WVM196473:WVQ196482 B261999:E262008 JA262009:JE262018 SW262009:TA262018 ACS262009:ACW262018 AMO262009:AMS262018 AWK262009:AWO262018 BGG262009:BGK262018 BQC262009:BQG262018 BZY262009:CAC262018 CJU262009:CJY262018 CTQ262009:CTU262018 DDM262009:DDQ262018 DNI262009:DNM262018 DXE262009:DXI262018 EHA262009:EHE262018 EQW262009:ERA262018 FAS262009:FAW262018 FKO262009:FKS262018 FUK262009:FUO262018 GEG262009:GEK262018 GOC262009:GOG262018 GXY262009:GYC262018 HHU262009:HHY262018 HRQ262009:HRU262018 IBM262009:IBQ262018 ILI262009:ILM262018 IVE262009:IVI262018 JFA262009:JFE262018 JOW262009:JPA262018 JYS262009:JYW262018 KIO262009:KIS262018 KSK262009:KSO262018 LCG262009:LCK262018 LMC262009:LMG262018 LVY262009:LWC262018 MFU262009:MFY262018 MPQ262009:MPU262018 MZM262009:MZQ262018 NJI262009:NJM262018 NTE262009:NTI262018 ODA262009:ODE262018 OMW262009:ONA262018 OWS262009:OWW262018 PGO262009:PGS262018 PQK262009:PQO262018 QAG262009:QAK262018 QKC262009:QKG262018 QTY262009:QUC262018 RDU262009:RDY262018 RNQ262009:RNU262018 RXM262009:RXQ262018 SHI262009:SHM262018 SRE262009:SRI262018 TBA262009:TBE262018 TKW262009:TLA262018 TUS262009:TUW262018 UEO262009:UES262018 UOK262009:UOO262018 UYG262009:UYK262018 VIC262009:VIG262018 VRY262009:VSC262018 WBU262009:WBY262018 WLQ262009:WLU262018 WVM262009:WVQ262018 B327535:E327544 JA327545:JE327554 SW327545:TA327554 ACS327545:ACW327554 AMO327545:AMS327554 AWK327545:AWO327554 BGG327545:BGK327554 BQC327545:BQG327554 BZY327545:CAC327554 CJU327545:CJY327554 CTQ327545:CTU327554 DDM327545:DDQ327554 DNI327545:DNM327554 DXE327545:DXI327554 EHA327545:EHE327554 EQW327545:ERA327554 FAS327545:FAW327554 FKO327545:FKS327554 FUK327545:FUO327554 GEG327545:GEK327554 GOC327545:GOG327554 GXY327545:GYC327554 HHU327545:HHY327554 HRQ327545:HRU327554 IBM327545:IBQ327554 ILI327545:ILM327554 IVE327545:IVI327554 JFA327545:JFE327554 JOW327545:JPA327554 JYS327545:JYW327554 KIO327545:KIS327554 KSK327545:KSO327554 LCG327545:LCK327554 LMC327545:LMG327554 LVY327545:LWC327554 MFU327545:MFY327554 MPQ327545:MPU327554 MZM327545:MZQ327554 NJI327545:NJM327554 NTE327545:NTI327554 ODA327545:ODE327554 OMW327545:ONA327554 OWS327545:OWW327554 PGO327545:PGS327554 PQK327545:PQO327554 QAG327545:QAK327554 QKC327545:QKG327554 QTY327545:QUC327554 RDU327545:RDY327554 RNQ327545:RNU327554 RXM327545:RXQ327554 SHI327545:SHM327554 SRE327545:SRI327554 TBA327545:TBE327554 TKW327545:TLA327554 TUS327545:TUW327554 UEO327545:UES327554 UOK327545:UOO327554 UYG327545:UYK327554 VIC327545:VIG327554 VRY327545:VSC327554 WBU327545:WBY327554 WLQ327545:WLU327554 WVM327545:WVQ327554 B393071:E393080 JA393081:JE393090 SW393081:TA393090 ACS393081:ACW393090 AMO393081:AMS393090 AWK393081:AWO393090 BGG393081:BGK393090 BQC393081:BQG393090 BZY393081:CAC393090 CJU393081:CJY393090 CTQ393081:CTU393090 DDM393081:DDQ393090 DNI393081:DNM393090 DXE393081:DXI393090 EHA393081:EHE393090 EQW393081:ERA393090 FAS393081:FAW393090 FKO393081:FKS393090 FUK393081:FUO393090 GEG393081:GEK393090 GOC393081:GOG393090 GXY393081:GYC393090 HHU393081:HHY393090 HRQ393081:HRU393090 IBM393081:IBQ393090 ILI393081:ILM393090 IVE393081:IVI393090 JFA393081:JFE393090 JOW393081:JPA393090 JYS393081:JYW393090 KIO393081:KIS393090 KSK393081:KSO393090 LCG393081:LCK393090 LMC393081:LMG393090 LVY393081:LWC393090 MFU393081:MFY393090 MPQ393081:MPU393090 MZM393081:MZQ393090 NJI393081:NJM393090 NTE393081:NTI393090 ODA393081:ODE393090 OMW393081:ONA393090 OWS393081:OWW393090 PGO393081:PGS393090 PQK393081:PQO393090 QAG393081:QAK393090 QKC393081:QKG393090 QTY393081:QUC393090 RDU393081:RDY393090 RNQ393081:RNU393090 RXM393081:RXQ393090 SHI393081:SHM393090 SRE393081:SRI393090 TBA393081:TBE393090 TKW393081:TLA393090 TUS393081:TUW393090 UEO393081:UES393090 UOK393081:UOO393090 UYG393081:UYK393090 VIC393081:VIG393090 VRY393081:VSC393090 WBU393081:WBY393090 WLQ393081:WLU393090 WVM393081:WVQ393090 B458607:E458616 JA458617:JE458626 SW458617:TA458626 ACS458617:ACW458626 AMO458617:AMS458626 AWK458617:AWO458626 BGG458617:BGK458626 BQC458617:BQG458626 BZY458617:CAC458626 CJU458617:CJY458626 CTQ458617:CTU458626 DDM458617:DDQ458626 DNI458617:DNM458626 DXE458617:DXI458626 EHA458617:EHE458626 EQW458617:ERA458626 FAS458617:FAW458626 FKO458617:FKS458626 FUK458617:FUO458626 GEG458617:GEK458626 GOC458617:GOG458626 GXY458617:GYC458626 HHU458617:HHY458626 HRQ458617:HRU458626 IBM458617:IBQ458626 ILI458617:ILM458626 IVE458617:IVI458626 JFA458617:JFE458626 JOW458617:JPA458626 JYS458617:JYW458626 KIO458617:KIS458626 KSK458617:KSO458626 LCG458617:LCK458626 LMC458617:LMG458626 LVY458617:LWC458626 MFU458617:MFY458626 MPQ458617:MPU458626 MZM458617:MZQ458626 NJI458617:NJM458626 NTE458617:NTI458626 ODA458617:ODE458626 OMW458617:ONA458626 OWS458617:OWW458626 PGO458617:PGS458626 PQK458617:PQO458626 QAG458617:QAK458626 QKC458617:QKG458626 QTY458617:QUC458626 RDU458617:RDY458626 RNQ458617:RNU458626 RXM458617:RXQ458626 SHI458617:SHM458626 SRE458617:SRI458626 TBA458617:TBE458626 TKW458617:TLA458626 TUS458617:TUW458626 UEO458617:UES458626 UOK458617:UOO458626 UYG458617:UYK458626 VIC458617:VIG458626 VRY458617:VSC458626 WBU458617:WBY458626 WLQ458617:WLU458626 WVM458617:WVQ458626 B524143:E524152 JA524153:JE524162 SW524153:TA524162 ACS524153:ACW524162 AMO524153:AMS524162 AWK524153:AWO524162 BGG524153:BGK524162 BQC524153:BQG524162 BZY524153:CAC524162 CJU524153:CJY524162 CTQ524153:CTU524162 DDM524153:DDQ524162 DNI524153:DNM524162 DXE524153:DXI524162 EHA524153:EHE524162 EQW524153:ERA524162 FAS524153:FAW524162 FKO524153:FKS524162 FUK524153:FUO524162 GEG524153:GEK524162 GOC524153:GOG524162 GXY524153:GYC524162 HHU524153:HHY524162 HRQ524153:HRU524162 IBM524153:IBQ524162 ILI524153:ILM524162 IVE524153:IVI524162 JFA524153:JFE524162 JOW524153:JPA524162 JYS524153:JYW524162 KIO524153:KIS524162 KSK524153:KSO524162 LCG524153:LCK524162 LMC524153:LMG524162 LVY524153:LWC524162 MFU524153:MFY524162 MPQ524153:MPU524162 MZM524153:MZQ524162 NJI524153:NJM524162 NTE524153:NTI524162 ODA524153:ODE524162 OMW524153:ONA524162 OWS524153:OWW524162 PGO524153:PGS524162 PQK524153:PQO524162 QAG524153:QAK524162 QKC524153:QKG524162 QTY524153:QUC524162 RDU524153:RDY524162 RNQ524153:RNU524162 RXM524153:RXQ524162 SHI524153:SHM524162 SRE524153:SRI524162 TBA524153:TBE524162 TKW524153:TLA524162 TUS524153:TUW524162 UEO524153:UES524162 UOK524153:UOO524162 UYG524153:UYK524162 VIC524153:VIG524162 VRY524153:VSC524162 WBU524153:WBY524162 WLQ524153:WLU524162 WVM524153:WVQ524162 B589679:E589688 JA589689:JE589698 SW589689:TA589698 ACS589689:ACW589698 AMO589689:AMS589698 AWK589689:AWO589698 BGG589689:BGK589698 BQC589689:BQG589698 BZY589689:CAC589698 CJU589689:CJY589698 CTQ589689:CTU589698 DDM589689:DDQ589698 DNI589689:DNM589698 DXE589689:DXI589698 EHA589689:EHE589698 EQW589689:ERA589698 FAS589689:FAW589698 FKO589689:FKS589698 FUK589689:FUO589698 GEG589689:GEK589698 GOC589689:GOG589698 GXY589689:GYC589698 HHU589689:HHY589698 HRQ589689:HRU589698 IBM589689:IBQ589698 ILI589689:ILM589698 IVE589689:IVI589698 JFA589689:JFE589698 JOW589689:JPA589698 JYS589689:JYW589698 KIO589689:KIS589698 KSK589689:KSO589698 LCG589689:LCK589698 LMC589689:LMG589698 LVY589689:LWC589698 MFU589689:MFY589698 MPQ589689:MPU589698 MZM589689:MZQ589698 NJI589689:NJM589698 NTE589689:NTI589698 ODA589689:ODE589698 OMW589689:ONA589698 OWS589689:OWW589698 PGO589689:PGS589698 PQK589689:PQO589698 QAG589689:QAK589698 QKC589689:QKG589698 QTY589689:QUC589698 RDU589689:RDY589698 RNQ589689:RNU589698 RXM589689:RXQ589698 SHI589689:SHM589698 SRE589689:SRI589698 TBA589689:TBE589698 TKW589689:TLA589698 TUS589689:TUW589698 UEO589689:UES589698 UOK589689:UOO589698 UYG589689:UYK589698 VIC589689:VIG589698 VRY589689:VSC589698 WBU589689:WBY589698 WLQ589689:WLU589698 WVM589689:WVQ589698 B655215:E655224 JA655225:JE655234 SW655225:TA655234 ACS655225:ACW655234 AMO655225:AMS655234 AWK655225:AWO655234 BGG655225:BGK655234 BQC655225:BQG655234 BZY655225:CAC655234 CJU655225:CJY655234 CTQ655225:CTU655234 DDM655225:DDQ655234 DNI655225:DNM655234 DXE655225:DXI655234 EHA655225:EHE655234 EQW655225:ERA655234 FAS655225:FAW655234 FKO655225:FKS655234 FUK655225:FUO655234 GEG655225:GEK655234 GOC655225:GOG655234 GXY655225:GYC655234 HHU655225:HHY655234 HRQ655225:HRU655234 IBM655225:IBQ655234 ILI655225:ILM655234 IVE655225:IVI655234 JFA655225:JFE655234 JOW655225:JPA655234 JYS655225:JYW655234 KIO655225:KIS655234 KSK655225:KSO655234 LCG655225:LCK655234 LMC655225:LMG655234 LVY655225:LWC655234 MFU655225:MFY655234 MPQ655225:MPU655234 MZM655225:MZQ655234 NJI655225:NJM655234 NTE655225:NTI655234 ODA655225:ODE655234 OMW655225:ONA655234 OWS655225:OWW655234 PGO655225:PGS655234 PQK655225:PQO655234 QAG655225:QAK655234 QKC655225:QKG655234 QTY655225:QUC655234 RDU655225:RDY655234 RNQ655225:RNU655234 RXM655225:RXQ655234 SHI655225:SHM655234 SRE655225:SRI655234 TBA655225:TBE655234 TKW655225:TLA655234 TUS655225:TUW655234 UEO655225:UES655234 UOK655225:UOO655234 UYG655225:UYK655234 VIC655225:VIG655234 VRY655225:VSC655234 WBU655225:WBY655234 WLQ655225:WLU655234 WVM655225:WVQ655234 B720751:E720760 JA720761:JE720770 SW720761:TA720770 ACS720761:ACW720770 AMO720761:AMS720770 AWK720761:AWO720770 BGG720761:BGK720770 BQC720761:BQG720770 BZY720761:CAC720770 CJU720761:CJY720770 CTQ720761:CTU720770 DDM720761:DDQ720770 DNI720761:DNM720770 DXE720761:DXI720770 EHA720761:EHE720770 EQW720761:ERA720770 FAS720761:FAW720770 FKO720761:FKS720770 FUK720761:FUO720770 GEG720761:GEK720770 GOC720761:GOG720770 GXY720761:GYC720770 HHU720761:HHY720770 HRQ720761:HRU720770 IBM720761:IBQ720770 ILI720761:ILM720770 IVE720761:IVI720770 JFA720761:JFE720770 JOW720761:JPA720770 JYS720761:JYW720770 KIO720761:KIS720770 KSK720761:KSO720770 LCG720761:LCK720770 LMC720761:LMG720770 LVY720761:LWC720770 MFU720761:MFY720770 MPQ720761:MPU720770 MZM720761:MZQ720770 NJI720761:NJM720770 NTE720761:NTI720770 ODA720761:ODE720770 OMW720761:ONA720770 OWS720761:OWW720770 PGO720761:PGS720770 PQK720761:PQO720770 QAG720761:QAK720770 QKC720761:QKG720770 QTY720761:QUC720770 RDU720761:RDY720770 RNQ720761:RNU720770 RXM720761:RXQ720770 SHI720761:SHM720770 SRE720761:SRI720770 TBA720761:TBE720770 TKW720761:TLA720770 TUS720761:TUW720770 UEO720761:UES720770 UOK720761:UOO720770 UYG720761:UYK720770 VIC720761:VIG720770 VRY720761:VSC720770 WBU720761:WBY720770 WLQ720761:WLU720770 WVM720761:WVQ720770 B786287:E786296 JA786297:JE786306 SW786297:TA786306 ACS786297:ACW786306 AMO786297:AMS786306 AWK786297:AWO786306 BGG786297:BGK786306 BQC786297:BQG786306 BZY786297:CAC786306 CJU786297:CJY786306 CTQ786297:CTU786306 DDM786297:DDQ786306 DNI786297:DNM786306 DXE786297:DXI786306 EHA786297:EHE786306 EQW786297:ERA786306 FAS786297:FAW786306 FKO786297:FKS786306 FUK786297:FUO786306 GEG786297:GEK786306 GOC786297:GOG786306 GXY786297:GYC786306 HHU786297:HHY786306 HRQ786297:HRU786306 IBM786297:IBQ786306 ILI786297:ILM786306 IVE786297:IVI786306 JFA786297:JFE786306 JOW786297:JPA786306 JYS786297:JYW786306 KIO786297:KIS786306 KSK786297:KSO786306 LCG786297:LCK786306 LMC786297:LMG786306 LVY786297:LWC786306 MFU786297:MFY786306 MPQ786297:MPU786306 MZM786297:MZQ786306 NJI786297:NJM786306 NTE786297:NTI786306 ODA786297:ODE786306 OMW786297:ONA786306 OWS786297:OWW786306 PGO786297:PGS786306 PQK786297:PQO786306 QAG786297:QAK786306 QKC786297:QKG786306 QTY786297:QUC786306 RDU786297:RDY786306 RNQ786297:RNU786306 RXM786297:RXQ786306 SHI786297:SHM786306 SRE786297:SRI786306 TBA786297:TBE786306 TKW786297:TLA786306 TUS786297:TUW786306 UEO786297:UES786306 UOK786297:UOO786306 UYG786297:UYK786306 VIC786297:VIG786306 VRY786297:VSC786306 WBU786297:WBY786306 WLQ786297:WLU786306 WVM786297:WVQ786306 B851823:E851832 JA851833:JE851842 SW851833:TA851842 ACS851833:ACW851842 AMO851833:AMS851842 AWK851833:AWO851842 BGG851833:BGK851842 BQC851833:BQG851842 BZY851833:CAC851842 CJU851833:CJY851842 CTQ851833:CTU851842 DDM851833:DDQ851842 DNI851833:DNM851842 DXE851833:DXI851842 EHA851833:EHE851842 EQW851833:ERA851842 FAS851833:FAW851842 FKO851833:FKS851842 FUK851833:FUO851842 GEG851833:GEK851842 GOC851833:GOG851842 GXY851833:GYC851842 HHU851833:HHY851842 HRQ851833:HRU851842 IBM851833:IBQ851842 ILI851833:ILM851842 IVE851833:IVI851842 JFA851833:JFE851842 JOW851833:JPA851842 JYS851833:JYW851842 KIO851833:KIS851842 KSK851833:KSO851842 LCG851833:LCK851842 LMC851833:LMG851842 LVY851833:LWC851842 MFU851833:MFY851842 MPQ851833:MPU851842 MZM851833:MZQ851842 NJI851833:NJM851842 NTE851833:NTI851842 ODA851833:ODE851842 OMW851833:ONA851842 OWS851833:OWW851842 PGO851833:PGS851842 PQK851833:PQO851842 QAG851833:QAK851842 QKC851833:QKG851842 QTY851833:QUC851842 RDU851833:RDY851842 RNQ851833:RNU851842 RXM851833:RXQ851842 SHI851833:SHM851842 SRE851833:SRI851842 TBA851833:TBE851842 TKW851833:TLA851842 TUS851833:TUW851842 UEO851833:UES851842 UOK851833:UOO851842 UYG851833:UYK851842 VIC851833:VIG851842 VRY851833:VSC851842 WBU851833:WBY851842 WLQ851833:WLU851842 WVM851833:WVQ851842 B917359:E917368 JA917369:JE917378 SW917369:TA917378 ACS917369:ACW917378 AMO917369:AMS917378 AWK917369:AWO917378 BGG917369:BGK917378 BQC917369:BQG917378 BZY917369:CAC917378 CJU917369:CJY917378 CTQ917369:CTU917378 DDM917369:DDQ917378 DNI917369:DNM917378 DXE917369:DXI917378 EHA917369:EHE917378 EQW917369:ERA917378 FAS917369:FAW917378 FKO917369:FKS917378 FUK917369:FUO917378 GEG917369:GEK917378 GOC917369:GOG917378 GXY917369:GYC917378 HHU917369:HHY917378 HRQ917369:HRU917378 IBM917369:IBQ917378 ILI917369:ILM917378 IVE917369:IVI917378 JFA917369:JFE917378 JOW917369:JPA917378 JYS917369:JYW917378 KIO917369:KIS917378 KSK917369:KSO917378 LCG917369:LCK917378 LMC917369:LMG917378 LVY917369:LWC917378 MFU917369:MFY917378 MPQ917369:MPU917378 MZM917369:MZQ917378 NJI917369:NJM917378 NTE917369:NTI917378 ODA917369:ODE917378 OMW917369:ONA917378 OWS917369:OWW917378 PGO917369:PGS917378 PQK917369:PQO917378 QAG917369:QAK917378 QKC917369:QKG917378 QTY917369:QUC917378 RDU917369:RDY917378 RNQ917369:RNU917378 RXM917369:RXQ917378 SHI917369:SHM917378 SRE917369:SRI917378 TBA917369:TBE917378 TKW917369:TLA917378 TUS917369:TUW917378 UEO917369:UES917378 UOK917369:UOO917378 UYG917369:UYK917378 VIC917369:VIG917378 VRY917369:VSC917378 WBU917369:WBY917378 WLQ917369:WLU917378 WVM917369:WVQ917378 B982895:E982904 JA982905:JE982914 SW982905:TA982914 ACS982905:ACW982914 AMO982905:AMS982914 AWK982905:AWO982914 BGG982905:BGK982914 BQC982905:BQG982914 BZY982905:CAC982914 CJU982905:CJY982914 CTQ982905:CTU982914 DDM982905:DDQ982914 DNI982905:DNM982914 DXE982905:DXI982914 EHA982905:EHE982914 EQW982905:ERA982914 FAS982905:FAW982914 FKO982905:FKS982914 FUK982905:FUO982914 GEG982905:GEK982914 GOC982905:GOG982914 GXY982905:GYC982914 HHU982905:HHY982914 HRQ982905:HRU982914 IBM982905:IBQ982914 ILI982905:ILM982914 IVE982905:IVI982914 JFA982905:JFE982914 JOW982905:JPA982914 JYS982905:JYW982914 KIO982905:KIS982914 KSK982905:KSO982914 LCG982905:LCK982914 LMC982905:LMG982914 LVY982905:LWC982914 MFU982905:MFY982914 MPQ982905:MPU982914 MZM982905:MZQ982914 NJI982905:NJM982914 NTE982905:NTI982914 ODA982905:ODE982914 OMW982905:ONA982914 OWS982905:OWW982914 PGO982905:PGS982914 PQK982905:PQO982914 QAG982905:QAK982914 QKC982905:QKG982914 QTY982905:QUC982914 RDU982905:RDY982914 RNQ982905:RNU982914 RXM982905:RXQ982914 SHI982905:SHM982914 SRE982905:SRI982914 TBA982905:TBE982914 TKW982905:TLA982914 TUS982905:TUW982914 UEO982905:UES982914 UOK982905:UOO982914 UYG982905:UYK982914 VIC982905:VIG982914 VRY982905:VSC982914 WBU982905:WBY982914 WLQ982905:WLU982914 WVM982905:WVQ982914 B65405:C65407 JA65415:JC65417 SW65415:SY65417 ACS65415:ACU65417 AMO65415:AMQ65417 AWK65415:AWM65417 BGG65415:BGI65417 BQC65415:BQE65417 BZY65415:CAA65417 CJU65415:CJW65417 CTQ65415:CTS65417 DDM65415:DDO65417 DNI65415:DNK65417 DXE65415:DXG65417 EHA65415:EHC65417 EQW65415:EQY65417 FAS65415:FAU65417 FKO65415:FKQ65417 FUK65415:FUM65417 GEG65415:GEI65417 GOC65415:GOE65417 GXY65415:GYA65417 HHU65415:HHW65417 HRQ65415:HRS65417 IBM65415:IBO65417 ILI65415:ILK65417 IVE65415:IVG65417 JFA65415:JFC65417 JOW65415:JOY65417 JYS65415:JYU65417 KIO65415:KIQ65417 KSK65415:KSM65417 LCG65415:LCI65417 LMC65415:LME65417 LVY65415:LWA65417 MFU65415:MFW65417 MPQ65415:MPS65417 MZM65415:MZO65417 NJI65415:NJK65417 NTE65415:NTG65417 ODA65415:ODC65417 OMW65415:OMY65417 OWS65415:OWU65417 PGO65415:PGQ65417 PQK65415:PQM65417 QAG65415:QAI65417 QKC65415:QKE65417 QTY65415:QUA65417 RDU65415:RDW65417 RNQ65415:RNS65417 RXM65415:RXO65417 SHI65415:SHK65417 SRE65415:SRG65417 TBA65415:TBC65417 TKW65415:TKY65417 TUS65415:TUU65417 UEO65415:UEQ65417 UOK65415:UOM65417 UYG65415:UYI65417 VIC65415:VIE65417 VRY65415:VSA65417 WBU65415:WBW65417 WLQ65415:WLS65417 WVM65415:WVO65417 B130941:C130943 JA130951:JC130953 SW130951:SY130953 ACS130951:ACU130953 AMO130951:AMQ130953 AWK130951:AWM130953 BGG130951:BGI130953 BQC130951:BQE130953 BZY130951:CAA130953 CJU130951:CJW130953 CTQ130951:CTS130953 DDM130951:DDO130953 DNI130951:DNK130953 DXE130951:DXG130953 EHA130951:EHC130953 EQW130951:EQY130953 FAS130951:FAU130953 FKO130951:FKQ130953 FUK130951:FUM130953 GEG130951:GEI130953 GOC130951:GOE130953 GXY130951:GYA130953 HHU130951:HHW130953 HRQ130951:HRS130953 IBM130951:IBO130953 ILI130951:ILK130953 IVE130951:IVG130953 JFA130951:JFC130953 JOW130951:JOY130953 JYS130951:JYU130953 KIO130951:KIQ130953 KSK130951:KSM130953 LCG130951:LCI130953 LMC130951:LME130953 LVY130951:LWA130953 MFU130951:MFW130953 MPQ130951:MPS130953 MZM130951:MZO130953 NJI130951:NJK130953 NTE130951:NTG130953 ODA130951:ODC130953 OMW130951:OMY130953 OWS130951:OWU130953 PGO130951:PGQ130953 PQK130951:PQM130953 QAG130951:QAI130953 QKC130951:QKE130953 QTY130951:QUA130953 RDU130951:RDW130953 RNQ130951:RNS130953 RXM130951:RXO130953 SHI130951:SHK130953 SRE130951:SRG130953 TBA130951:TBC130953 TKW130951:TKY130953 TUS130951:TUU130953 UEO130951:UEQ130953 UOK130951:UOM130953 UYG130951:UYI130953 VIC130951:VIE130953 VRY130951:VSA130953 WBU130951:WBW130953 WLQ130951:WLS130953 WVM130951:WVO130953 B196477:C196479 JA196487:JC196489 SW196487:SY196489 ACS196487:ACU196489 AMO196487:AMQ196489 AWK196487:AWM196489 BGG196487:BGI196489 BQC196487:BQE196489 BZY196487:CAA196489 CJU196487:CJW196489 CTQ196487:CTS196489 DDM196487:DDO196489 DNI196487:DNK196489 DXE196487:DXG196489 EHA196487:EHC196489 EQW196487:EQY196489 FAS196487:FAU196489 FKO196487:FKQ196489 FUK196487:FUM196489 GEG196487:GEI196489 GOC196487:GOE196489 GXY196487:GYA196489 HHU196487:HHW196489 HRQ196487:HRS196489 IBM196487:IBO196489 ILI196487:ILK196489 IVE196487:IVG196489 JFA196487:JFC196489 JOW196487:JOY196489 JYS196487:JYU196489 KIO196487:KIQ196489 KSK196487:KSM196489 LCG196487:LCI196489 LMC196487:LME196489 LVY196487:LWA196489 MFU196487:MFW196489 MPQ196487:MPS196489 MZM196487:MZO196489 NJI196487:NJK196489 NTE196487:NTG196489 ODA196487:ODC196489 OMW196487:OMY196489 OWS196487:OWU196489 PGO196487:PGQ196489 PQK196487:PQM196489 QAG196487:QAI196489 QKC196487:QKE196489 QTY196487:QUA196489 RDU196487:RDW196489 RNQ196487:RNS196489 RXM196487:RXO196489 SHI196487:SHK196489 SRE196487:SRG196489 TBA196487:TBC196489 TKW196487:TKY196489 TUS196487:TUU196489 UEO196487:UEQ196489 UOK196487:UOM196489 UYG196487:UYI196489 VIC196487:VIE196489 VRY196487:VSA196489 WBU196487:WBW196489 WLQ196487:WLS196489 WVM196487:WVO196489 B262013:C262015 JA262023:JC262025 SW262023:SY262025 ACS262023:ACU262025 AMO262023:AMQ262025 AWK262023:AWM262025 BGG262023:BGI262025 BQC262023:BQE262025 BZY262023:CAA262025 CJU262023:CJW262025 CTQ262023:CTS262025 DDM262023:DDO262025 DNI262023:DNK262025 DXE262023:DXG262025 EHA262023:EHC262025 EQW262023:EQY262025 FAS262023:FAU262025 FKO262023:FKQ262025 FUK262023:FUM262025 GEG262023:GEI262025 GOC262023:GOE262025 GXY262023:GYA262025 HHU262023:HHW262025 HRQ262023:HRS262025 IBM262023:IBO262025 ILI262023:ILK262025 IVE262023:IVG262025 JFA262023:JFC262025 JOW262023:JOY262025 JYS262023:JYU262025 KIO262023:KIQ262025 KSK262023:KSM262025 LCG262023:LCI262025 LMC262023:LME262025 LVY262023:LWA262025 MFU262023:MFW262025 MPQ262023:MPS262025 MZM262023:MZO262025 NJI262023:NJK262025 NTE262023:NTG262025 ODA262023:ODC262025 OMW262023:OMY262025 OWS262023:OWU262025 PGO262023:PGQ262025 PQK262023:PQM262025 QAG262023:QAI262025 QKC262023:QKE262025 QTY262023:QUA262025 RDU262023:RDW262025 RNQ262023:RNS262025 RXM262023:RXO262025 SHI262023:SHK262025 SRE262023:SRG262025 TBA262023:TBC262025 TKW262023:TKY262025 TUS262023:TUU262025 UEO262023:UEQ262025 UOK262023:UOM262025 UYG262023:UYI262025 VIC262023:VIE262025 VRY262023:VSA262025 WBU262023:WBW262025 WLQ262023:WLS262025 WVM262023:WVO262025 B327549:C327551 JA327559:JC327561 SW327559:SY327561 ACS327559:ACU327561 AMO327559:AMQ327561 AWK327559:AWM327561 BGG327559:BGI327561 BQC327559:BQE327561 BZY327559:CAA327561 CJU327559:CJW327561 CTQ327559:CTS327561 DDM327559:DDO327561 DNI327559:DNK327561 DXE327559:DXG327561 EHA327559:EHC327561 EQW327559:EQY327561 FAS327559:FAU327561 FKO327559:FKQ327561 FUK327559:FUM327561 GEG327559:GEI327561 GOC327559:GOE327561 GXY327559:GYA327561 HHU327559:HHW327561 HRQ327559:HRS327561 IBM327559:IBO327561 ILI327559:ILK327561 IVE327559:IVG327561 JFA327559:JFC327561 JOW327559:JOY327561 JYS327559:JYU327561 KIO327559:KIQ327561 KSK327559:KSM327561 LCG327559:LCI327561 LMC327559:LME327561 LVY327559:LWA327561 MFU327559:MFW327561 MPQ327559:MPS327561 MZM327559:MZO327561 NJI327559:NJK327561 NTE327559:NTG327561 ODA327559:ODC327561 OMW327559:OMY327561 OWS327559:OWU327561 PGO327559:PGQ327561 PQK327559:PQM327561 QAG327559:QAI327561 QKC327559:QKE327561 QTY327559:QUA327561 RDU327559:RDW327561 RNQ327559:RNS327561 RXM327559:RXO327561 SHI327559:SHK327561 SRE327559:SRG327561 TBA327559:TBC327561 TKW327559:TKY327561 TUS327559:TUU327561 UEO327559:UEQ327561 UOK327559:UOM327561 UYG327559:UYI327561 VIC327559:VIE327561 VRY327559:VSA327561 WBU327559:WBW327561 WLQ327559:WLS327561 WVM327559:WVO327561 B393085:C393087 JA393095:JC393097 SW393095:SY393097 ACS393095:ACU393097 AMO393095:AMQ393097 AWK393095:AWM393097 BGG393095:BGI393097 BQC393095:BQE393097 BZY393095:CAA393097 CJU393095:CJW393097 CTQ393095:CTS393097 DDM393095:DDO393097 DNI393095:DNK393097 DXE393095:DXG393097 EHA393095:EHC393097 EQW393095:EQY393097 FAS393095:FAU393097 FKO393095:FKQ393097 FUK393095:FUM393097 GEG393095:GEI393097 GOC393095:GOE393097 GXY393095:GYA393097 HHU393095:HHW393097 HRQ393095:HRS393097 IBM393095:IBO393097 ILI393095:ILK393097 IVE393095:IVG393097 JFA393095:JFC393097 JOW393095:JOY393097 JYS393095:JYU393097 KIO393095:KIQ393097 KSK393095:KSM393097 LCG393095:LCI393097 LMC393095:LME393097 LVY393095:LWA393097 MFU393095:MFW393097 MPQ393095:MPS393097 MZM393095:MZO393097 NJI393095:NJK393097 NTE393095:NTG393097 ODA393095:ODC393097 OMW393095:OMY393097 OWS393095:OWU393097 PGO393095:PGQ393097 PQK393095:PQM393097 QAG393095:QAI393097 QKC393095:QKE393097 QTY393095:QUA393097 RDU393095:RDW393097 RNQ393095:RNS393097 RXM393095:RXO393097 SHI393095:SHK393097 SRE393095:SRG393097 TBA393095:TBC393097 TKW393095:TKY393097 TUS393095:TUU393097 UEO393095:UEQ393097 UOK393095:UOM393097 UYG393095:UYI393097 VIC393095:VIE393097 VRY393095:VSA393097 WBU393095:WBW393097 WLQ393095:WLS393097 WVM393095:WVO393097 B458621:C458623 JA458631:JC458633 SW458631:SY458633 ACS458631:ACU458633 AMO458631:AMQ458633 AWK458631:AWM458633 BGG458631:BGI458633 BQC458631:BQE458633 BZY458631:CAA458633 CJU458631:CJW458633 CTQ458631:CTS458633 DDM458631:DDO458633 DNI458631:DNK458633 DXE458631:DXG458633 EHA458631:EHC458633 EQW458631:EQY458633 FAS458631:FAU458633 FKO458631:FKQ458633 FUK458631:FUM458633 GEG458631:GEI458633 GOC458631:GOE458633 GXY458631:GYA458633 HHU458631:HHW458633 HRQ458631:HRS458633 IBM458631:IBO458633 ILI458631:ILK458633 IVE458631:IVG458633 JFA458631:JFC458633 JOW458631:JOY458633 JYS458631:JYU458633 KIO458631:KIQ458633 KSK458631:KSM458633 LCG458631:LCI458633 LMC458631:LME458633 LVY458631:LWA458633 MFU458631:MFW458633 MPQ458631:MPS458633 MZM458631:MZO458633 NJI458631:NJK458633 NTE458631:NTG458633 ODA458631:ODC458633 OMW458631:OMY458633 OWS458631:OWU458633 PGO458631:PGQ458633 PQK458631:PQM458633 QAG458631:QAI458633 QKC458631:QKE458633 QTY458631:QUA458633 RDU458631:RDW458633 RNQ458631:RNS458633 RXM458631:RXO458633 SHI458631:SHK458633 SRE458631:SRG458633 TBA458631:TBC458633 TKW458631:TKY458633 TUS458631:TUU458633 UEO458631:UEQ458633 UOK458631:UOM458633 UYG458631:UYI458633 VIC458631:VIE458633 VRY458631:VSA458633 WBU458631:WBW458633 WLQ458631:WLS458633 WVM458631:WVO458633 B524157:C524159 JA524167:JC524169 SW524167:SY524169 ACS524167:ACU524169 AMO524167:AMQ524169 AWK524167:AWM524169 BGG524167:BGI524169 BQC524167:BQE524169 BZY524167:CAA524169 CJU524167:CJW524169 CTQ524167:CTS524169 DDM524167:DDO524169 DNI524167:DNK524169 DXE524167:DXG524169 EHA524167:EHC524169 EQW524167:EQY524169 FAS524167:FAU524169 FKO524167:FKQ524169 FUK524167:FUM524169 GEG524167:GEI524169 GOC524167:GOE524169 GXY524167:GYA524169 HHU524167:HHW524169 HRQ524167:HRS524169 IBM524167:IBO524169 ILI524167:ILK524169 IVE524167:IVG524169 JFA524167:JFC524169 JOW524167:JOY524169 JYS524167:JYU524169 KIO524167:KIQ524169 KSK524167:KSM524169 LCG524167:LCI524169 LMC524167:LME524169 LVY524167:LWA524169 MFU524167:MFW524169 MPQ524167:MPS524169 MZM524167:MZO524169 NJI524167:NJK524169 NTE524167:NTG524169 ODA524167:ODC524169 OMW524167:OMY524169 OWS524167:OWU524169 PGO524167:PGQ524169 PQK524167:PQM524169 QAG524167:QAI524169 QKC524167:QKE524169 QTY524167:QUA524169 RDU524167:RDW524169 RNQ524167:RNS524169 RXM524167:RXO524169 SHI524167:SHK524169 SRE524167:SRG524169 TBA524167:TBC524169 TKW524167:TKY524169 TUS524167:TUU524169 UEO524167:UEQ524169 UOK524167:UOM524169 UYG524167:UYI524169 VIC524167:VIE524169 VRY524167:VSA524169 WBU524167:WBW524169 WLQ524167:WLS524169 WVM524167:WVO524169 B589693:C589695 JA589703:JC589705 SW589703:SY589705 ACS589703:ACU589705 AMO589703:AMQ589705 AWK589703:AWM589705 BGG589703:BGI589705 BQC589703:BQE589705 BZY589703:CAA589705 CJU589703:CJW589705 CTQ589703:CTS589705 DDM589703:DDO589705 DNI589703:DNK589705 DXE589703:DXG589705 EHA589703:EHC589705 EQW589703:EQY589705 FAS589703:FAU589705 FKO589703:FKQ589705 FUK589703:FUM589705 GEG589703:GEI589705 GOC589703:GOE589705 GXY589703:GYA589705 HHU589703:HHW589705 HRQ589703:HRS589705 IBM589703:IBO589705 ILI589703:ILK589705 IVE589703:IVG589705 JFA589703:JFC589705 JOW589703:JOY589705 JYS589703:JYU589705 KIO589703:KIQ589705 KSK589703:KSM589705 LCG589703:LCI589705 LMC589703:LME589705 LVY589703:LWA589705 MFU589703:MFW589705 MPQ589703:MPS589705 MZM589703:MZO589705 NJI589703:NJK589705 NTE589703:NTG589705 ODA589703:ODC589705 OMW589703:OMY589705 OWS589703:OWU589705 PGO589703:PGQ589705 PQK589703:PQM589705 QAG589703:QAI589705 QKC589703:QKE589705 QTY589703:QUA589705 RDU589703:RDW589705 RNQ589703:RNS589705 RXM589703:RXO589705 SHI589703:SHK589705 SRE589703:SRG589705 TBA589703:TBC589705 TKW589703:TKY589705 TUS589703:TUU589705 UEO589703:UEQ589705 UOK589703:UOM589705 UYG589703:UYI589705 VIC589703:VIE589705 VRY589703:VSA589705 WBU589703:WBW589705 WLQ589703:WLS589705 WVM589703:WVO589705 B655229:C655231 JA655239:JC655241 SW655239:SY655241 ACS655239:ACU655241 AMO655239:AMQ655241 AWK655239:AWM655241 BGG655239:BGI655241 BQC655239:BQE655241 BZY655239:CAA655241 CJU655239:CJW655241 CTQ655239:CTS655241 DDM655239:DDO655241 DNI655239:DNK655241 DXE655239:DXG655241 EHA655239:EHC655241 EQW655239:EQY655241 FAS655239:FAU655241 FKO655239:FKQ655241 FUK655239:FUM655241 GEG655239:GEI655241 GOC655239:GOE655241 GXY655239:GYA655241 HHU655239:HHW655241 HRQ655239:HRS655241 IBM655239:IBO655241 ILI655239:ILK655241 IVE655239:IVG655241 JFA655239:JFC655241 JOW655239:JOY655241 JYS655239:JYU655241 KIO655239:KIQ655241 KSK655239:KSM655241 LCG655239:LCI655241 LMC655239:LME655241 LVY655239:LWA655241 MFU655239:MFW655241 MPQ655239:MPS655241 MZM655239:MZO655241 NJI655239:NJK655241 NTE655239:NTG655241 ODA655239:ODC655241 OMW655239:OMY655241 OWS655239:OWU655241 PGO655239:PGQ655241 PQK655239:PQM655241 QAG655239:QAI655241 QKC655239:QKE655241 QTY655239:QUA655241 RDU655239:RDW655241 RNQ655239:RNS655241 RXM655239:RXO655241 SHI655239:SHK655241 SRE655239:SRG655241 TBA655239:TBC655241 TKW655239:TKY655241 TUS655239:TUU655241 UEO655239:UEQ655241 UOK655239:UOM655241 UYG655239:UYI655241 VIC655239:VIE655241 VRY655239:VSA655241 WBU655239:WBW655241 WLQ655239:WLS655241 WVM655239:WVO655241 B720765:C720767 JA720775:JC720777 SW720775:SY720777 ACS720775:ACU720777 AMO720775:AMQ720777 AWK720775:AWM720777 BGG720775:BGI720777 BQC720775:BQE720777 BZY720775:CAA720777 CJU720775:CJW720777 CTQ720775:CTS720777 DDM720775:DDO720777 DNI720775:DNK720777 DXE720775:DXG720777 EHA720775:EHC720777 EQW720775:EQY720777 FAS720775:FAU720777 FKO720775:FKQ720777 FUK720775:FUM720777 GEG720775:GEI720777 GOC720775:GOE720777 GXY720775:GYA720777 HHU720775:HHW720777 HRQ720775:HRS720777 IBM720775:IBO720777 ILI720775:ILK720777 IVE720775:IVG720777 JFA720775:JFC720777 JOW720775:JOY720777 JYS720775:JYU720777 KIO720775:KIQ720777 KSK720775:KSM720777 LCG720775:LCI720777 LMC720775:LME720777 LVY720775:LWA720777 MFU720775:MFW720777 MPQ720775:MPS720777 MZM720775:MZO720777 NJI720775:NJK720777 NTE720775:NTG720777 ODA720775:ODC720777 OMW720775:OMY720777 OWS720775:OWU720777 PGO720775:PGQ720777 PQK720775:PQM720777 QAG720775:QAI720777 QKC720775:QKE720777 QTY720775:QUA720777 RDU720775:RDW720777 RNQ720775:RNS720777 RXM720775:RXO720777 SHI720775:SHK720777 SRE720775:SRG720777 TBA720775:TBC720777 TKW720775:TKY720777 TUS720775:TUU720777 UEO720775:UEQ720777 UOK720775:UOM720777 UYG720775:UYI720777 VIC720775:VIE720777 VRY720775:VSA720777 WBU720775:WBW720777 WLQ720775:WLS720777 WVM720775:WVO720777 B786301:C786303 JA786311:JC786313 SW786311:SY786313 ACS786311:ACU786313 AMO786311:AMQ786313 AWK786311:AWM786313 BGG786311:BGI786313 BQC786311:BQE786313 BZY786311:CAA786313 CJU786311:CJW786313 CTQ786311:CTS786313 DDM786311:DDO786313 DNI786311:DNK786313 DXE786311:DXG786313 EHA786311:EHC786313 EQW786311:EQY786313 FAS786311:FAU786313 FKO786311:FKQ786313 FUK786311:FUM786313 GEG786311:GEI786313 GOC786311:GOE786313 GXY786311:GYA786313 HHU786311:HHW786313 HRQ786311:HRS786313 IBM786311:IBO786313 ILI786311:ILK786313 IVE786311:IVG786313 JFA786311:JFC786313 JOW786311:JOY786313 JYS786311:JYU786313 KIO786311:KIQ786313 KSK786311:KSM786313 LCG786311:LCI786313 LMC786311:LME786313 LVY786311:LWA786313 MFU786311:MFW786313 MPQ786311:MPS786313 MZM786311:MZO786313 NJI786311:NJK786313 NTE786311:NTG786313 ODA786311:ODC786313 OMW786311:OMY786313 OWS786311:OWU786313 PGO786311:PGQ786313 PQK786311:PQM786313 QAG786311:QAI786313 QKC786311:QKE786313 QTY786311:QUA786313 RDU786311:RDW786313 RNQ786311:RNS786313 RXM786311:RXO786313 SHI786311:SHK786313 SRE786311:SRG786313 TBA786311:TBC786313 TKW786311:TKY786313 TUS786311:TUU786313 UEO786311:UEQ786313 UOK786311:UOM786313 UYG786311:UYI786313 VIC786311:VIE786313 VRY786311:VSA786313 WBU786311:WBW786313 WLQ786311:WLS786313 WVM786311:WVO786313 B851837:C851839 JA851847:JC851849 SW851847:SY851849 ACS851847:ACU851849 AMO851847:AMQ851849 AWK851847:AWM851849 BGG851847:BGI851849 BQC851847:BQE851849 BZY851847:CAA851849 CJU851847:CJW851849 CTQ851847:CTS851849 DDM851847:DDO851849 DNI851847:DNK851849 DXE851847:DXG851849 EHA851847:EHC851849 EQW851847:EQY851849 FAS851847:FAU851849 FKO851847:FKQ851849 FUK851847:FUM851849 GEG851847:GEI851849 GOC851847:GOE851849 GXY851847:GYA851849 HHU851847:HHW851849 HRQ851847:HRS851849 IBM851847:IBO851849 ILI851847:ILK851849 IVE851847:IVG851849 JFA851847:JFC851849 JOW851847:JOY851849 JYS851847:JYU851849 KIO851847:KIQ851849 KSK851847:KSM851849 LCG851847:LCI851849 LMC851847:LME851849 LVY851847:LWA851849 MFU851847:MFW851849 MPQ851847:MPS851849 MZM851847:MZO851849 NJI851847:NJK851849 NTE851847:NTG851849 ODA851847:ODC851849 OMW851847:OMY851849 OWS851847:OWU851849 PGO851847:PGQ851849 PQK851847:PQM851849 QAG851847:QAI851849 QKC851847:QKE851849 QTY851847:QUA851849 RDU851847:RDW851849 RNQ851847:RNS851849 RXM851847:RXO851849 SHI851847:SHK851849 SRE851847:SRG851849 TBA851847:TBC851849 TKW851847:TKY851849 TUS851847:TUU851849 UEO851847:UEQ851849 UOK851847:UOM851849 UYG851847:UYI851849 VIC851847:VIE851849 VRY851847:VSA851849 WBU851847:WBW851849 WLQ851847:WLS851849 WVM851847:WVO851849 B917373:C917375 JA917383:JC917385 SW917383:SY917385 ACS917383:ACU917385 AMO917383:AMQ917385 AWK917383:AWM917385 BGG917383:BGI917385 BQC917383:BQE917385 BZY917383:CAA917385 CJU917383:CJW917385 CTQ917383:CTS917385 DDM917383:DDO917385 DNI917383:DNK917385 DXE917383:DXG917385 EHA917383:EHC917385 EQW917383:EQY917385 FAS917383:FAU917385 FKO917383:FKQ917385 FUK917383:FUM917385 GEG917383:GEI917385 GOC917383:GOE917385 GXY917383:GYA917385 HHU917383:HHW917385 HRQ917383:HRS917385 IBM917383:IBO917385 ILI917383:ILK917385 IVE917383:IVG917385 JFA917383:JFC917385 JOW917383:JOY917385 JYS917383:JYU917385 KIO917383:KIQ917385 KSK917383:KSM917385 LCG917383:LCI917385 LMC917383:LME917385 LVY917383:LWA917385 MFU917383:MFW917385 MPQ917383:MPS917385 MZM917383:MZO917385 NJI917383:NJK917385 NTE917383:NTG917385 ODA917383:ODC917385 OMW917383:OMY917385 OWS917383:OWU917385 PGO917383:PGQ917385 PQK917383:PQM917385 QAG917383:QAI917385 QKC917383:QKE917385 QTY917383:QUA917385 RDU917383:RDW917385 RNQ917383:RNS917385 RXM917383:RXO917385 SHI917383:SHK917385 SRE917383:SRG917385 TBA917383:TBC917385 TKW917383:TKY917385 TUS917383:TUU917385 UEO917383:UEQ917385 UOK917383:UOM917385 UYG917383:UYI917385 VIC917383:VIE917385 VRY917383:VSA917385 WBU917383:WBW917385 WLQ917383:WLS917385 WVM917383:WVO917385 B982909:C982911 JA982919:JC982921 SW982919:SY982921 ACS982919:ACU982921 AMO982919:AMQ982921 AWK982919:AWM982921 BGG982919:BGI982921 BQC982919:BQE982921 BZY982919:CAA982921 CJU982919:CJW982921 CTQ982919:CTS982921 DDM982919:DDO982921 DNI982919:DNK982921 DXE982919:DXG982921 EHA982919:EHC982921 EQW982919:EQY982921 FAS982919:FAU982921 FKO982919:FKQ982921 FUK982919:FUM982921 GEG982919:GEI982921 GOC982919:GOE982921 GXY982919:GYA982921 HHU982919:HHW982921 HRQ982919:HRS982921 IBM982919:IBO982921 ILI982919:ILK982921 IVE982919:IVG982921 JFA982919:JFC982921 JOW982919:JOY982921 JYS982919:JYU982921 KIO982919:KIQ982921 KSK982919:KSM982921 LCG982919:LCI982921 LMC982919:LME982921 LVY982919:LWA982921 MFU982919:MFW982921 MPQ982919:MPS982921 MZM982919:MZO982921 NJI982919:NJK982921 NTE982919:NTG982921 ODA982919:ODC982921 OMW982919:OMY982921 OWS982919:OWU982921 PGO982919:PGQ982921 PQK982919:PQM982921 QAG982919:QAI982921 QKC982919:QKE982921 QTY982919:QUA982921 RDU982919:RDW982921 RNQ982919:RNS982921 RXM982919:RXO982921 SHI982919:SHK982921 SRE982919:SRG982921 TBA982919:TBC982921 TKW982919:TKY982921 TUS982919:TUU982921 UEO982919:UEQ982921 UOK982919:UOM982921 UYG982919:UYI982921 VIC982919:VIE982921 VRY982919:VSA982921 WBU982919:WBW982921 WLQ982919:WLS982921 WVM982919:WVO982921 X65375:Y65376 JT65394:JT65395 TP65394:TP65395 ADL65394:ADL65395 ANH65394:ANH65395 AXD65394:AXD65395 BGZ65394:BGZ65395 BQV65394:BQV65395 CAR65394:CAR65395 CKN65394:CKN65395 CUJ65394:CUJ65395 DEF65394:DEF65395 DOB65394:DOB65395 DXX65394:DXX65395 EHT65394:EHT65395 ERP65394:ERP65395 FBL65394:FBL65395 FLH65394:FLH65395 FVD65394:FVD65395 GEZ65394:GEZ65395 GOV65394:GOV65395 GYR65394:GYR65395 HIN65394:HIN65395 HSJ65394:HSJ65395 ICF65394:ICF65395 IMB65394:IMB65395 IVX65394:IVX65395 JFT65394:JFT65395 JPP65394:JPP65395 JZL65394:JZL65395 KJH65394:KJH65395 KTD65394:KTD65395 LCZ65394:LCZ65395 LMV65394:LMV65395 LWR65394:LWR65395 MGN65394:MGN65395 MQJ65394:MQJ65395 NAF65394:NAF65395 NKB65394:NKB65395 NTX65394:NTX65395 ODT65394:ODT65395 ONP65394:ONP65395 OXL65394:OXL65395 PHH65394:PHH65395 PRD65394:PRD65395 QAZ65394:QAZ65395 QKV65394:QKV65395 QUR65394:QUR65395 REN65394:REN65395 ROJ65394:ROJ65395 RYF65394:RYF65395 SIB65394:SIB65395 SRX65394:SRX65395 TBT65394:TBT65395 TLP65394:TLP65395 TVL65394:TVL65395 UFH65394:UFH65395 UPD65394:UPD65395 UYZ65394:UYZ65395 VIV65394:VIV65395 VSR65394:VSR65395 WCN65394:WCN65395 WMJ65394:WMJ65395 WWF65394:WWF65395 X130911:Y130912 JT130930:JT130931 TP130930:TP130931 ADL130930:ADL130931 ANH130930:ANH130931 AXD130930:AXD130931 BGZ130930:BGZ130931 BQV130930:BQV130931 CAR130930:CAR130931 CKN130930:CKN130931 CUJ130930:CUJ130931 DEF130930:DEF130931 DOB130930:DOB130931 DXX130930:DXX130931 EHT130930:EHT130931 ERP130930:ERP130931 FBL130930:FBL130931 FLH130930:FLH130931 FVD130930:FVD130931 GEZ130930:GEZ130931 GOV130930:GOV130931 GYR130930:GYR130931 HIN130930:HIN130931 HSJ130930:HSJ130931 ICF130930:ICF130931 IMB130930:IMB130931 IVX130930:IVX130931 JFT130930:JFT130931 JPP130930:JPP130931 JZL130930:JZL130931 KJH130930:KJH130931 KTD130930:KTD130931 LCZ130930:LCZ130931 LMV130930:LMV130931 LWR130930:LWR130931 MGN130930:MGN130931 MQJ130930:MQJ130931 NAF130930:NAF130931 NKB130930:NKB130931 NTX130930:NTX130931 ODT130930:ODT130931 ONP130930:ONP130931 OXL130930:OXL130931 PHH130930:PHH130931 PRD130930:PRD130931 QAZ130930:QAZ130931 QKV130930:QKV130931 QUR130930:QUR130931 REN130930:REN130931 ROJ130930:ROJ130931 RYF130930:RYF130931 SIB130930:SIB130931 SRX130930:SRX130931 TBT130930:TBT130931 TLP130930:TLP130931 TVL130930:TVL130931 UFH130930:UFH130931 UPD130930:UPD130931 UYZ130930:UYZ130931 VIV130930:VIV130931 VSR130930:VSR130931 WCN130930:WCN130931 WMJ130930:WMJ130931 WWF130930:WWF130931 X196447:Y196448 JT196466:JT196467 TP196466:TP196467 ADL196466:ADL196467 ANH196466:ANH196467 AXD196466:AXD196467 BGZ196466:BGZ196467 BQV196466:BQV196467 CAR196466:CAR196467 CKN196466:CKN196467 CUJ196466:CUJ196467 DEF196466:DEF196467 DOB196466:DOB196467 DXX196466:DXX196467 EHT196466:EHT196467 ERP196466:ERP196467 FBL196466:FBL196467 FLH196466:FLH196467 FVD196466:FVD196467 GEZ196466:GEZ196467 GOV196466:GOV196467 GYR196466:GYR196467 HIN196466:HIN196467 HSJ196466:HSJ196467 ICF196466:ICF196467 IMB196466:IMB196467 IVX196466:IVX196467 JFT196466:JFT196467 JPP196466:JPP196467 JZL196466:JZL196467 KJH196466:KJH196467 KTD196466:KTD196467 LCZ196466:LCZ196467 LMV196466:LMV196467 LWR196466:LWR196467 MGN196466:MGN196467 MQJ196466:MQJ196467 NAF196466:NAF196467 NKB196466:NKB196467 NTX196466:NTX196467 ODT196466:ODT196467 ONP196466:ONP196467 OXL196466:OXL196467 PHH196466:PHH196467 PRD196466:PRD196467 QAZ196466:QAZ196467 QKV196466:QKV196467 QUR196466:QUR196467 REN196466:REN196467 ROJ196466:ROJ196467 RYF196466:RYF196467 SIB196466:SIB196467 SRX196466:SRX196467 TBT196466:TBT196467 TLP196466:TLP196467 TVL196466:TVL196467 UFH196466:UFH196467 UPD196466:UPD196467 UYZ196466:UYZ196467 VIV196466:VIV196467 VSR196466:VSR196467 WCN196466:WCN196467 WMJ196466:WMJ196467 WWF196466:WWF196467 X261983:Y261984 JT262002:JT262003 TP262002:TP262003 ADL262002:ADL262003 ANH262002:ANH262003 AXD262002:AXD262003 BGZ262002:BGZ262003 BQV262002:BQV262003 CAR262002:CAR262003 CKN262002:CKN262003 CUJ262002:CUJ262003 DEF262002:DEF262003 DOB262002:DOB262003 DXX262002:DXX262003 EHT262002:EHT262003 ERP262002:ERP262003 FBL262002:FBL262003 FLH262002:FLH262003 FVD262002:FVD262003 GEZ262002:GEZ262003 GOV262002:GOV262003 GYR262002:GYR262003 HIN262002:HIN262003 HSJ262002:HSJ262003 ICF262002:ICF262003 IMB262002:IMB262003 IVX262002:IVX262003 JFT262002:JFT262003 JPP262002:JPP262003 JZL262002:JZL262003 KJH262002:KJH262003 KTD262002:KTD262003 LCZ262002:LCZ262003 LMV262002:LMV262003 LWR262002:LWR262003 MGN262002:MGN262003 MQJ262002:MQJ262003 NAF262002:NAF262003 NKB262002:NKB262003 NTX262002:NTX262003 ODT262002:ODT262003 ONP262002:ONP262003 OXL262002:OXL262003 PHH262002:PHH262003 PRD262002:PRD262003 QAZ262002:QAZ262003 QKV262002:QKV262003 QUR262002:QUR262003 REN262002:REN262003 ROJ262002:ROJ262003 RYF262002:RYF262003 SIB262002:SIB262003 SRX262002:SRX262003 TBT262002:TBT262003 TLP262002:TLP262003 TVL262002:TVL262003 UFH262002:UFH262003 UPD262002:UPD262003 UYZ262002:UYZ262003 VIV262002:VIV262003 VSR262002:VSR262003 WCN262002:WCN262003 WMJ262002:WMJ262003 WWF262002:WWF262003 X327519:Y327520 JT327538:JT327539 TP327538:TP327539 ADL327538:ADL327539 ANH327538:ANH327539 AXD327538:AXD327539 BGZ327538:BGZ327539 BQV327538:BQV327539 CAR327538:CAR327539 CKN327538:CKN327539 CUJ327538:CUJ327539 DEF327538:DEF327539 DOB327538:DOB327539 DXX327538:DXX327539 EHT327538:EHT327539 ERP327538:ERP327539 FBL327538:FBL327539 FLH327538:FLH327539 FVD327538:FVD327539 GEZ327538:GEZ327539 GOV327538:GOV327539 GYR327538:GYR327539 HIN327538:HIN327539 HSJ327538:HSJ327539 ICF327538:ICF327539 IMB327538:IMB327539 IVX327538:IVX327539 JFT327538:JFT327539 JPP327538:JPP327539 JZL327538:JZL327539 KJH327538:KJH327539 KTD327538:KTD327539 LCZ327538:LCZ327539 LMV327538:LMV327539 LWR327538:LWR327539 MGN327538:MGN327539 MQJ327538:MQJ327539 NAF327538:NAF327539 NKB327538:NKB327539 NTX327538:NTX327539 ODT327538:ODT327539 ONP327538:ONP327539 OXL327538:OXL327539 PHH327538:PHH327539 PRD327538:PRD327539 QAZ327538:QAZ327539 QKV327538:QKV327539 QUR327538:QUR327539 REN327538:REN327539 ROJ327538:ROJ327539 RYF327538:RYF327539 SIB327538:SIB327539 SRX327538:SRX327539 TBT327538:TBT327539 TLP327538:TLP327539 TVL327538:TVL327539 UFH327538:UFH327539 UPD327538:UPD327539 UYZ327538:UYZ327539 VIV327538:VIV327539 VSR327538:VSR327539 WCN327538:WCN327539 WMJ327538:WMJ327539 WWF327538:WWF327539 X393055:Y393056 JT393074:JT393075 TP393074:TP393075 ADL393074:ADL393075 ANH393074:ANH393075 AXD393074:AXD393075 BGZ393074:BGZ393075 BQV393074:BQV393075 CAR393074:CAR393075 CKN393074:CKN393075 CUJ393074:CUJ393075 DEF393074:DEF393075 DOB393074:DOB393075 DXX393074:DXX393075 EHT393074:EHT393075 ERP393074:ERP393075 FBL393074:FBL393075 FLH393074:FLH393075 FVD393074:FVD393075 GEZ393074:GEZ393075 GOV393074:GOV393075 GYR393074:GYR393075 HIN393074:HIN393075 HSJ393074:HSJ393075 ICF393074:ICF393075 IMB393074:IMB393075 IVX393074:IVX393075 JFT393074:JFT393075 JPP393074:JPP393075 JZL393074:JZL393075 KJH393074:KJH393075 KTD393074:KTD393075 LCZ393074:LCZ393075 LMV393074:LMV393075 LWR393074:LWR393075 MGN393074:MGN393075 MQJ393074:MQJ393075 NAF393074:NAF393075 NKB393074:NKB393075 NTX393074:NTX393075 ODT393074:ODT393075 ONP393074:ONP393075 OXL393074:OXL393075 PHH393074:PHH393075 PRD393074:PRD393075 QAZ393074:QAZ393075 QKV393074:QKV393075 QUR393074:QUR393075 REN393074:REN393075 ROJ393074:ROJ393075 RYF393074:RYF393075 SIB393074:SIB393075 SRX393074:SRX393075 TBT393074:TBT393075 TLP393074:TLP393075 TVL393074:TVL393075 UFH393074:UFH393075 UPD393074:UPD393075 UYZ393074:UYZ393075 VIV393074:VIV393075 VSR393074:VSR393075 WCN393074:WCN393075 WMJ393074:WMJ393075 WWF393074:WWF393075 X458591:Y458592 JT458610:JT458611 TP458610:TP458611 ADL458610:ADL458611 ANH458610:ANH458611 AXD458610:AXD458611 BGZ458610:BGZ458611 BQV458610:BQV458611 CAR458610:CAR458611 CKN458610:CKN458611 CUJ458610:CUJ458611 DEF458610:DEF458611 DOB458610:DOB458611 DXX458610:DXX458611 EHT458610:EHT458611 ERP458610:ERP458611 FBL458610:FBL458611 FLH458610:FLH458611 FVD458610:FVD458611 GEZ458610:GEZ458611 GOV458610:GOV458611 GYR458610:GYR458611 HIN458610:HIN458611 HSJ458610:HSJ458611 ICF458610:ICF458611 IMB458610:IMB458611 IVX458610:IVX458611 JFT458610:JFT458611 JPP458610:JPP458611 JZL458610:JZL458611 KJH458610:KJH458611 KTD458610:KTD458611 LCZ458610:LCZ458611 LMV458610:LMV458611 LWR458610:LWR458611 MGN458610:MGN458611 MQJ458610:MQJ458611 NAF458610:NAF458611 NKB458610:NKB458611 NTX458610:NTX458611 ODT458610:ODT458611 ONP458610:ONP458611 OXL458610:OXL458611 PHH458610:PHH458611 PRD458610:PRD458611 QAZ458610:QAZ458611 QKV458610:QKV458611 QUR458610:QUR458611 REN458610:REN458611 ROJ458610:ROJ458611 RYF458610:RYF458611 SIB458610:SIB458611 SRX458610:SRX458611 TBT458610:TBT458611 TLP458610:TLP458611 TVL458610:TVL458611 UFH458610:UFH458611 UPD458610:UPD458611 UYZ458610:UYZ458611 VIV458610:VIV458611 VSR458610:VSR458611 WCN458610:WCN458611 WMJ458610:WMJ458611 WWF458610:WWF458611 X524127:Y524128 JT524146:JT524147 TP524146:TP524147 ADL524146:ADL524147 ANH524146:ANH524147 AXD524146:AXD524147 BGZ524146:BGZ524147 BQV524146:BQV524147 CAR524146:CAR524147 CKN524146:CKN524147 CUJ524146:CUJ524147 DEF524146:DEF524147 DOB524146:DOB524147 DXX524146:DXX524147 EHT524146:EHT524147 ERP524146:ERP524147 FBL524146:FBL524147 FLH524146:FLH524147 FVD524146:FVD524147 GEZ524146:GEZ524147 GOV524146:GOV524147 GYR524146:GYR524147 HIN524146:HIN524147 HSJ524146:HSJ524147 ICF524146:ICF524147 IMB524146:IMB524147 IVX524146:IVX524147 JFT524146:JFT524147 JPP524146:JPP524147 JZL524146:JZL524147 KJH524146:KJH524147 KTD524146:KTD524147 LCZ524146:LCZ524147 LMV524146:LMV524147 LWR524146:LWR524147 MGN524146:MGN524147 MQJ524146:MQJ524147 NAF524146:NAF524147 NKB524146:NKB524147 NTX524146:NTX524147 ODT524146:ODT524147 ONP524146:ONP524147 OXL524146:OXL524147 PHH524146:PHH524147 PRD524146:PRD524147 QAZ524146:QAZ524147 QKV524146:QKV524147 QUR524146:QUR524147 REN524146:REN524147 ROJ524146:ROJ524147 RYF524146:RYF524147 SIB524146:SIB524147 SRX524146:SRX524147 TBT524146:TBT524147 TLP524146:TLP524147 TVL524146:TVL524147 UFH524146:UFH524147 UPD524146:UPD524147 UYZ524146:UYZ524147 VIV524146:VIV524147 VSR524146:VSR524147 WCN524146:WCN524147 WMJ524146:WMJ524147 WWF524146:WWF524147 X589663:Y589664 JT589682:JT589683 TP589682:TP589683 ADL589682:ADL589683 ANH589682:ANH589683 AXD589682:AXD589683 BGZ589682:BGZ589683 BQV589682:BQV589683 CAR589682:CAR589683 CKN589682:CKN589683 CUJ589682:CUJ589683 DEF589682:DEF589683 DOB589682:DOB589683 DXX589682:DXX589683 EHT589682:EHT589683 ERP589682:ERP589683 FBL589682:FBL589683 FLH589682:FLH589683 FVD589682:FVD589683 GEZ589682:GEZ589683 GOV589682:GOV589683 GYR589682:GYR589683 HIN589682:HIN589683 HSJ589682:HSJ589683 ICF589682:ICF589683 IMB589682:IMB589683 IVX589682:IVX589683 JFT589682:JFT589683 JPP589682:JPP589683 JZL589682:JZL589683 KJH589682:KJH589683 KTD589682:KTD589683 LCZ589682:LCZ589683 LMV589682:LMV589683 LWR589682:LWR589683 MGN589682:MGN589683 MQJ589682:MQJ589683 NAF589682:NAF589683 NKB589682:NKB589683 NTX589682:NTX589683 ODT589682:ODT589683 ONP589682:ONP589683 OXL589682:OXL589683 PHH589682:PHH589683 PRD589682:PRD589683 QAZ589682:QAZ589683 QKV589682:QKV589683 QUR589682:QUR589683 REN589682:REN589683 ROJ589682:ROJ589683 RYF589682:RYF589683 SIB589682:SIB589683 SRX589682:SRX589683 TBT589682:TBT589683 TLP589682:TLP589683 TVL589682:TVL589683 UFH589682:UFH589683 UPD589682:UPD589683 UYZ589682:UYZ589683 VIV589682:VIV589683 VSR589682:VSR589683 WCN589682:WCN589683 WMJ589682:WMJ589683 WWF589682:WWF589683 X655199:Y655200 JT655218:JT655219 TP655218:TP655219 ADL655218:ADL655219 ANH655218:ANH655219 AXD655218:AXD655219 BGZ655218:BGZ655219 BQV655218:BQV655219 CAR655218:CAR655219 CKN655218:CKN655219 CUJ655218:CUJ655219 DEF655218:DEF655219 DOB655218:DOB655219 DXX655218:DXX655219 EHT655218:EHT655219 ERP655218:ERP655219 FBL655218:FBL655219 FLH655218:FLH655219 FVD655218:FVD655219 GEZ655218:GEZ655219 GOV655218:GOV655219 GYR655218:GYR655219 HIN655218:HIN655219 HSJ655218:HSJ655219 ICF655218:ICF655219 IMB655218:IMB655219 IVX655218:IVX655219 JFT655218:JFT655219 JPP655218:JPP655219 JZL655218:JZL655219 KJH655218:KJH655219 KTD655218:KTD655219 LCZ655218:LCZ655219 LMV655218:LMV655219 LWR655218:LWR655219 MGN655218:MGN655219 MQJ655218:MQJ655219 NAF655218:NAF655219 NKB655218:NKB655219 NTX655218:NTX655219 ODT655218:ODT655219 ONP655218:ONP655219 OXL655218:OXL655219 PHH655218:PHH655219 PRD655218:PRD655219 QAZ655218:QAZ655219 QKV655218:QKV655219 QUR655218:QUR655219 REN655218:REN655219 ROJ655218:ROJ655219 RYF655218:RYF655219 SIB655218:SIB655219 SRX655218:SRX655219 TBT655218:TBT655219 TLP655218:TLP655219 TVL655218:TVL655219 UFH655218:UFH655219 UPD655218:UPD655219 UYZ655218:UYZ655219 VIV655218:VIV655219 VSR655218:VSR655219 WCN655218:WCN655219 WMJ655218:WMJ655219 WWF655218:WWF655219 X720735:Y720736 JT720754:JT720755 TP720754:TP720755 ADL720754:ADL720755 ANH720754:ANH720755 AXD720754:AXD720755 BGZ720754:BGZ720755 BQV720754:BQV720755 CAR720754:CAR720755 CKN720754:CKN720755 CUJ720754:CUJ720755 DEF720754:DEF720755 DOB720754:DOB720755 DXX720754:DXX720755 EHT720754:EHT720755 ERP720754:ERP720755 FBL720754:FBL720755 FLH720754:FLH720755 FVD720754:FVD720755 GEZ720754:GEZ720755 GOV720754:GOV720755 GYR720754:GYR720755 HIN720754:HIN720755 HSJ720754:HSJ720755 ICF720754:ICF720755 IMB720754:IMB720755 IVX720754:IVX720755 JFT720754:JFT720755 JPP720754:JPP720755 JZL720754:JZL720755 KJH720754:KJH720755 KTD720754:KTD720755 LCZ720754:LCZ720755 LMV720754:LMV720755 LWR720754:LWR720755 MGN720754:MGN720755 MQJ720754:MQJ720755 NAF720754:NAF720755 NKB720754:NKB720755 NTX720754:NTX720755 ODT720754:ODT720755 ONP720754:ONP720755 OXL720754:OXL720755 PHH720754:PHH720755 PRD720754:PRD720755 QAZ720754:QAZ720755 QKV720754:QKV720755 QUR720754:QUR720755 REN720754:REN720755 ROJ720754:ROJ720755 RYF720754:RYF720755 SIB720754:SIB720755 SRX720754:SRX720755 TBT720754:TBT720755 TLP720754:TLP720755 TVL720754:TVL720755 UFH720754:UFH720755 UPD720754:UPD720755 UYZ720754:UYZ720755 VIV720754:VIV720755 VSR720754:VSR720755 WCN720754:WCN720755 WMJ720754:WMJ720755 WWF720754:WWF720755 X786271:Y786272 JT786290:JT786291 TP786290:TP786291 ADL786290:ADL786291 ANH786290:ANH786291 AXD786290:AXD786291 BGZ786290:BGZ786291 BQV786290:BQV786291 CAR786290:CAR786291 CKN786290:CKN786291 CUJ786290:CUJ786291 DEF786290:DEF786291 DOB786290:DOB786291 DXX786290:DXX786291 EHT786290:EHT786291 ERP786290:ERP786291 FBL786290:FBL786291 FLH786290:FLH786291 FVD786290:FVD786291 GEZ786290:GEZ786291 GOV786290:GOV786291 GYR786290:GYR786291 HIN786290:HIN786291 HSJ786290:HSJ786291 ICF786290:ICF786291 IMB786290:IMB786291 IVX786290:IVX786291 JFT786290:JFT786291 JPP786290:JPP786291 JZL786290:JZL786291 KJH786290:KJH786291 KTD786290:KTD786291 LCZ786290:LCZ786291 LMV786290:LMV786291 LWR786290:LWR786291 MGN786290:MGN786291 MQJ786290:MQJ786291 NAF786290:NAF786291 NKB786290:NKB786291 NTX786290:NTX786291 ODT786290:ODT786291 ONP786290:ONP786291 OXL786290:OXL786291 PHH786290:PHH786291 PRD786290:PRD786291 QAZ786290:QAZ786291 QKV786290:QKV786291 QUR786290:QUR786291 REN786290:REN786291 ROJ786290:ROJ786291 RYF786290:RYF786291 SIB786290:SIB786291 SRX786290:SRX786291 TBT786290:TBT786291 TLP786290:TLP786291 TVL786290:TVL786291 UFH786290:UFH786291 UPD786290:UPD786291 UYZ786290:UYZ786291 VIV786290:VIV786291 VSR786290:VSR786291 WCN786290:WCN786291 WMJ786290:WMJ786291 WWF786290:WWF786291 X851807:Y851808 JT851826:JT851827 TP851826:TP851827 ADL851826:ADL851827 ANH851826:ANH851827 AXD851826:AXD851827 BGZ851826:BGZ851827 BQV851826:BQV851827 CAR851826:CAR851827 CKN851826:CKN851827 CUJ851826:CUJ851827 DEF851826:DEF851827 DOB851826:DOB851827 DXX851826:DXX851827 EHT851826:EHT851827 ERP851826:ERP851827 FBL851826:FBL851827 FLH851826:FLH851827 FVD851826:FVD851827 GEZ851826:GEZ851827 GOV851826:GOV851827 GYR851826:GYR851827 HIN851826:HIN851827 HSJ851826:HSJ851827 ICF851826:ICF851827 IMB851826:IMB851827 IVX851826:IVX851827 JFT851826:JFT851827 JPP851826:JPP851827 JZL851826:JZL851827 KJH851826:KJH851827 KTD851826:KTD851827 LCZ851826:LCZ851827 LMV851826:LMV851827 LWR851826:LWR851827 MGN851826:MGN851827 MQJ851826:MQJ851827 NAF851826:NAF851827 NKB851826:NKB851827 NTX851826:NTX851827 ODT851826:ODT851827 ONP851826:ONP851827 OXL851826:OXL851827 PHH851826:PHH851827 PRD851826:PRD851827 QAZ851826:QAZ851827 QKV851826:QKV851827 QUR851826:QUR851827 REN851826:REN851827 ROJ851826:ROJ851827 RYF851826:RYF851827 SIB851826:SIB851827 SRX851826:SRX851827 TBT851826:TBT851827 TLP851826:TLP851827 TVL851826:TVL851827 UFH851826:UFH851827 UPD851826:UPD851827 UYZ851826:UYZ851827 VIV851826:VIV851827 VSR851826:VSR851827 WCN851826:WCN851827 WMJ851826:WMJ851827 WWF851826:WWF851827 X917343:Y917344 JT917362:JT917363 TP917362:TP917363 ADL917362:ADL917363 ANH917362:ANH917363 AXD917362:AXD917363 BGZ917362:BGZ917363 BQV917362:BQV917363 CAR917362:CAR917363 CKN917362:CKN917363 CUJ917362:CUJ917363 DEF917362:DEF917363 DOB917362:DOB917363 DXX917362:DXX917363 EHT917362:EHT917363 ERP917362:ERP917363 FBL917362:FBL917363 FLH917362:FLH917363 FVD917362:FVD917363 GEZ917362:GEZ917363 GOV917362:GOV917363 GYR917362:GYR917363 HIN917362:HIN917363 HSJ917362:HSJ917363 ICF917362:ICF917363 IMB917362:IMB917363 IVX917362:IVX917363 JFT917362:JFT917363 JPP917362:JPP917363 JZL917362:JZL917363 KJH917362:KJH917363 KTD917362:KTD917363 LCZ917362:LCZ917363 LMV917362:LMV917363 LWR917362:LWR917363 MGN917362:MGN917363 MQJ917362:MQJ917363 NAF917362:NAF917363 NKB917362:NKB917363 NTX917362:NTX917363 ODT917362:ODT917363 ONP917362:ONP917363 OXL917362:OXL917363 PHH917362:PHH917363 PRD917362:PRD917363 QAZ917362:QAZ917363 QKV917362:QKV917363 QUR917362:QUR917363 REN917362:REN917363 ROJ917362:ROJ917363 RYF917362:RYF917363 SIB917362:SIB917363 SRX917362:SRX917363 TBT917362:TBT917363 TLP917362:TLP917363 TVL917362:TVL917363 UFH917362:UFH917363 UPD917362:UPD917363 UYZ917362:UYZ917363 VIV917362:VIV917363 VSR917362:VSR917363 WCN917362:WCN917363 WMJ917362:WMJ917363 WWF917362:WWF917363 X982879:Y982880 JT982898:JT982899 TP982898:TP982899 ADL982898:ADL982899 ANH982898:ANH982899 AXD982898:AXD982899 BGZ982898:BGZ982899 BQV982898:BQV982899 CAR982898:CAR982899 CKN982898:CKN982899 CUJ982898:CUJ982899 DEF982898:DEF982899 DOB982898:DOB982899 DXX982898:DXX982899 EHT982898:EHT982899 ERP982898:ERP982899 FBL982898:FBL982899 FLH982898:FLH982899 FVD982898:FVD982899 GEZ982898:GEZ982899 GOV982898:GOV982899 GYR982898:GYR982899 HIN982898:HIN982899 HSJ982898:HSJ982899 ICF982898:ICF982899 IMB982898:IMB982899 IVX982898:IVX982899 JFT982898:JFT982899 JPP982898:JPP982899 JZL982898:JZL982899 KJH982898:KJH982899 KTD982898:KTD982899 LCZ982898:LCZ982899 LMV982898:LMV982899 LWR982898:LWR982899 MGN982898:MGN982899 MQJ982898:MQJ982899 NAF982898:NAF982899 NKB982898:NKB982899 NTX982898:NTX982899 ODT982898:ODT982899 ONP982898:ONP982899 OXL982898:OXL982899 PHH982898:PHH982899 PRD982898:PRD982899 QAZ982898:QAZ982899 QKV982898:QKV982899 QUR982898:QUR982899 REN982898:REN982899 ROJ982898:ROJ982899 RYF982898:RYF982899 SIB982898:SIB982899 SRX982898:SRX982899 TBT982898:TBT982899 TLP982898:TLP982899 TVL982898:TVL982899 UFH982898:UFH982899 UPD982898:UPD982899 UYZ982898:UYZ982899 VIV982898:VIV982899 VSR982898:VSR982899 WCN982898:WCN982899 WMJ982898:WMJ982899 WWF982898:WWF982899 JV65310 TR65310 ADN65310 ANJ65310 AXF65310 BHB65310 BQX65310 CAT65310 CKP65310 CUL65310 DEH65310 DOD65310 DXZ65310 EHV65310 ERR65310 FBN65310 FLJ65310 FVF65310 GFB65310 GOX65310 GYT65310 HIP65310 HSL65310 ICH65310 IMD65310 IVZ65310 JFV65310 JPR65310 JZN65310 KJJ65310 KTF65310 LDB65310 LMX65310 LWT65310 MGP65310 MQL65310 NAH65310 NKD65310 NTZ65310 ODV65310 ONR65310 OXN65310 PHJ65310 PRF65310 QBB65310 QKX65310 QUT65310 REP65310 ROL65310 RYH65310 SID65310 SRZ65310 TBV65310 TLR65310 TVN65310 UFJ65310 UPF65310 UZB65310 VIX65310 VST65310 WCP65310 WML65310 WWH65310 JV130846 TR130846 ADN130846 ANJ130846 AXF130846 BHB130846 BQX130846 CAT130846 CKP130846 CUL130846 DEH130846 DOD130846 DXZ130846 EHV130846 ERR130846 FBN130846 FLJ130846 FVF130846 GFB130846 GOX130846 GYT130846 HIP130846 HSL130846 ICH130846 IMD130846 IVZ130846 JFV130846 JPR130846 JZN130846 KJJ130846 KTF130846 LDB130846 LMX130846 LWT130846 MGP130846 MQL130846 NAH130846 NKD130846 NTZ130846 ODV130846 ONR130846 OXN130846 PHJ130846 PRF130846 QBB130846 QKX130846 QUT130846 REP130846 ROL130846 RYH130846 SID130846 SRZ130846 TBV130846 TLR130846 TVN130846 UFJ130846 UPF130846 UZB130846 VIX130846 VST130846 WCP130846 WML130846 WWH130846 JV196382 TR196382 ADN196382 ANJ196382 AXF196382 BHB196382 BQX196382 CAT196382 CKP196382 CUL196382 DEH196382 DOD196382 DXZ196382 EHV196382 ERR196382 FBN196382 FLJ196382 FVF196382 GFB196382 GOX196382 GYT196382 HIP196382 HSL196382 ICH196382 IMD196382 IVZ196382 JFV196382 JPR196382 JZN196382 KJJ196382 KTF196382 LDB196382 LMX196382 LWT196382 MGP196382 MQL196382 NAH196382 NKD196382 NTZ196382 ODV196382 ONR196382 OXN196382 PHJ196382 PRF196382 QBB196382 QKX196382 QUT196382 REP196382 ROL196382 RYH196382 SID196382 SRZ196382 TBV196382 TLR196382 TVN196382 UFJ196382 UPF196382 UZB196382 VIX196382 VST196382 WCP196382 WML196382 WWH196382 JV261918 TR261918 ADN261918 ANJ261918 AXF261918 BHB261918 BQX261918 CAT261918 CKP261918 CUL261918 DEH261918 DOD261918 DXZ261918 EHV261918 ERR261918 FBN261918 FLJ261918 FVF261918 GFB261918 GOX261918 GYT261918 HIP261918 HSL261918 ICH261918 IMD261918 IVZ261918 JFV261918 JPR261918 JZN261918 KJJ261918 KTF261918 LDB261918 LMX261918 LWT261918 MGP261918 MQL261918 NAH261918 NKD261918 NTZ261918 ODV261918 ONR261918 OXN261918 PHJ261918 PRF261918 QBB261918 QKX261918 QUT261918 REP261918 ROL261918 RYH261918 SID261918 SRZ261918 TBV261918 TLR261918 TVN261918 UFJ261918 UPF261918 UZB261918 VIX261918 VST261918 WCP261918 WML261918 WWH261918 JV327454 TR327454 ADN327454 ANJ327454 AXF327454 BHB327454 BQX327454 CAT327454 CKP327454 CUL327454 DEH327454 DOD327454 DXZ327454 EHV327454 ERR327454 FBN327454 FLJ327454 FVF327454 GFB327454 GOX327454 GYT327454 HIP327454 HSL327454 ICH327454 IMD327454 IVZ327454 JFV327454 JPR327454 JZN327454 KJJ327454 KTF327454 LDB327454 LMX327454 LWT327454 MGP327454 MQL327454 NAH327454 NKD327454 NTZ327454 ODV327454 ONR327454 OXN327454 PHJ327454 PRF327454 QBB327454 QKX327454 QUT327454 REP327454 ROL327454 RYH327454 SID327454 SRZ327454 TBV327454 TLR327454 TVN327454 UFJ327454 UPF327454 UZB327454 VIX327454 VST327454 WCP327454 WML327454 WWH327454 JV392990 TR392990 ADN392990 ANJ392990 AXF392990 BHB392990 BQX392990 CAT392990 CKP392990 CUL392990 DEH392990 DOD392990 DXZ392990 EHV392990 ERR392990 FBN392990 FLJ392990 FVF392990 GFB392990 GOX392990 GYT392990 HIP392990 HSL392990 ICH392990 IMD392990 IVZ392990 JFV392990 JPR392990 JZN392990 KJJ392990 KTF392990 LDB392990 LMX392990 LWT392990 MGP392990 MQL392990 NAH392990 NKD392990 NTZ392990 ODV392990 ONR392990 OXN392990 PHJ392990 PRF392990 QBB392990 QKX392990 QUT392990 REP392990 ROL392990 RYH392990 SID392990 SRZ392990 TBV392990 TLR392990 TVN392990 UFJ392990 UPF392990 UZB392990 VIX392990 VST392990 WCP392990 WML392990 WWH392990 JV458526 TR458526 ADN458526 ANJ458526 AXF458526 BHB458526 BQX458526 CAT458526 CKP458526 CUL458526 DEH458526 DOD458526 DXZ458526 EHV458526 ERR458526 FBN458526 FLJ458526 FVF458526 GFB458526 GOX458526 GYT458526 HIP458526 HSL458526 ICH458526 IMD458526 IVZ458526 JFV458526 JPR458526 JZN458526 KJJ458526 KTF458526 LDB458526 LMX458526 LWT458526 MGP458526 MQL458526 NAH458526 NKD458526 NTZ458526 ODV458526 ONR458526 OXN458526 PHJ458526 PRF458526 QBB458526 QKX458526 QUT458526 REP458526 ROL458526 RYH458526 SID458526 SRZ458526 TBV458526 TLR458526 TVN458526 UFJ458526 UPF458526 UZB458526 VIX458526 VST458526 WCP458526 WML458526 WWH458526 JV524062 TR524062 ADN524062 ANJ524062 AXF524062 BHB524062 BQX524062 CAT524062 CKP524062 CUL524062 DEH524062 DOD524062 DXZ524062 EHV524062 ERR524062 FBN524062 FLJ524062 FVF524062 GFB524062 GOX524062 GYT524062 HIP524062 HSL524062 ICH524062 IMD524062 IVZ524062 JFV524062 JPR524062 JZN524062 KJJ524062 KTF524062 LDB524062 LMX524062 LWT524062 MGP524062 MQL524062 NAH524062 NKD524062 NTZ524062 ODV524062 ONR524062 OXN524062 PHJ524062 PRF524062 QBB524062 QKX524062 QUT524062 REP524062 ROL524062 RYH524062 SID524062 SRZ524062 TBV524062 TLR524062 TVN524062 UFJ524062 UPF524062 UZB524062 VIX524062 VST524062 WCP524062 WML524062 WWH524062 JV589598 TR589598 ADN589598 ANJ589598 AXF589598 BHB589598 BQX589598 CAT589598 CKP589598 CUL589598 DEH589598 DOD589598 DXZ589598 EHV589598 ERR589598 FBN589598 FLJ589598 FVF589598 GFB589598 GOX589598 GYT589598 HIP589598 HSL589598 ICH589598 IMD589598 IVZ589598 JFV589598 JPR589598 JZN589598 KJJ589598 KTF589598 LDB589598 LMX589598 LWT589598 MGP589598 MQL589598 NAH589598 NKD589598 NTZ589598 ODV589598 ONR589598 OXN589598 PHJ589598 PRF589598 QBB589598 QKX589598 QUT589598 REP589598 ROL589598 RYH589598 SID589598 SRZ589598 TBV589598 TLR589598 TVN589598 UFJ589598 UPF589598 UZB589598 VIX589598 VST589598 WCP589598 WML589598 WWH589598 JV655134 TR655134 ADN655134 ANJ655134 AXF655134 BHB655134 BQX655134 CAT655134 CKP655134 CUL655134 DEH655134 DOD655134 DXZ655134 EHV655134 ERR655134 FBN655134 FLJ655134 FVF655134 GFB655134 GOX655134 GYT655134 HIP655134 HSL655134 ICH655134 IMD655134 IVZ655134 JFV655134 JPR655134 JZN655134 KJJ655134 KTF655134 LDB655134 LMX655134 LWT655134 MGP655134 MQL655134 NAH655134 NKD655134 NTZ655134 ODV655134 ONR655134 OXN655134 PHJ655134 PRF655134 QBB655134 QKX655134 QUT655134 REP655134 ROL655134 RYH655134 SID655134 SRZ655134 TBV655134 TLR655134 TVN655134 UFJ655134 UPF655134 UZB655134 VIX655134 VST655134 WCP655134 WML655134 WWH655134 JV720670 TR720670 ADN720670 ANJ720670 AXF720670 BHB720670 BQX720670 CAT720670 CKP720670 CUL720670 DEH720670 DOD720670 DXZ720670 EHV720670 ERR720670 FBN720670 FLJ720670 FVF720670 GFB720670 GOX720670 GYT720670 HIP720670 HSL720670 ICH720670 IMD720670 IVZ720670 JFV720670 JPR720670 JZN720670 KJJ720670 KTF720670 LDB720670 LMX720670 LWT720670 MGP720670 MQL720670 NAH720670 NKD720670 NTZ720670 ODV720670 ONR720670 OXN720670 PHJ720670 PRF720670 QBB720670 QKX720670 QUT720670 REP720670 ROL720670 RYH720670 SID720670 SRZ720670 TBV720670 TLR720670 TVN720670 UFJ720670 UPF720670 UZB720670 VIX720670 VST720670 WCP720670 WML720670 WWH720670 JV786206 TR786206 ADN786206 ANJ786206 AXF786206 BHB786206 BQX786206 CAT786206 CKP786206 CUL786206 DEH786206 DOD786206 DXZ786206 EHV786206 ERR786206 FBN786206 FLJ786206 FVF786206 GFB786206 GOX786206 GYT786206 HIP786206 HSL786206 ICH786206 IMD786206 IVZ786206 JFV786206 JPR786206 JZN786206 KJJ786206 KTF786206 LDB786206 LMX786206 LWT786206 MGP786206 MQL786206 NAH786206 NKD786206 NTZ786206 ODV786206 ONR786206 OXN786206 PHJ786206 PRF786206 QBB786206 QKX786206 QUT786206 REP786206 ROL786206 RYH786206 SID786206 SRZ786206 TBV786206 TLR786206 TVN786206 UFJ786206 UPF786206 UZB786206 VIX786206 VST786206 WCP786206 WML786206 WWH786206 JV851742 TR851742 ADN851742 ANJ851742 AXF851742 BHB851742 BQX851742 CAT851742 CKP851742 CUL851742 DEH851742 DOD851742 DXZ851742 EHV851742 ERR851742 FBN851742 FLJ851742 FVF851742 GFB851742 GOX851742 GYT851742 HIP851742 HSL851742 ICH851742 IMD851742 IVZ851742 JFV851742 JPR851742 JZN851742 KJJ851742 KTF851742 LDB851742 LMX851742 LWT851742 MGP851742 MQL851742 NAH851742 NKD851742 NTZ851742 ODV851742 ONR851742 OXN851742 PHJ851742 PRF851742 QBB851742 QKX851742 QUT851742 REP851742 ROL851742 RYH851742 SID851742 SRZ851742 TBV851742 TLR851742 TVN851742 UFJ851742 UPF851742 UZB851742 VIX851742 VST851742 WCP851742 WML851742 WWH851742 JV917278 TR917278 ADN917278 ANJ917278 AXF917278 BHB917278 BQX917278 CAT917278 CKP917278 CUL917278 DEH917278 DOD917278 DXZ917278 EHV917278 ERR917278 FBN917278 FLJ917278 FVF917278 GFB917278 GOX917278 GYT917278 HIP917278 HSL917278 ICH917278 IMD917278 IVZ917278 JFV917278 JPR917278 JZN917278 KJJ917278 KTF917278 LDB917278 LMX917278 LWT917278 MGP917278 MQL917278 NAH917278 NKD917278 NTZ917278 ODV917278 ONR917278 OXN917278 PHJ917278 PRF917278 QBB917278 QKX917278 QUT917278 REP917278 ROL917278 RYH917278 SID917278 SRZ917278 TBV917278 TLR917278 TVN917278 UFJ917278 UPF917278 UZB917278 VIX917278 VST917278 WCP917278 WML917278 WWH917278 JV982814 TR982814 ADN982814 ANJ982814 AXF982814 BHB982814 BQX982814 CAT982814 CKP982814 CUL982814 DEH982814 DOD982814 DXZ982814 EHV982814 ERR982814 FBN982814 FLJ982814 FVF982814 GFB982814 GOX982814 GYT982814 HIP982814 HSL982814 ICH982814 IMD982814 IVZ982814 JFV982814 JPR982814 JZN982814 KJJ982814 KTF982814 LDB982814 LMX982814 LWT982814 MGP982814 MQL982814 NAH982814 NKD982814 NTZ982814 ODV982814 ONR982814 OXN982814 PHJ982814 PRF982814 QBB982814 QKX982814 QUT982814 REP982814 ROL982814 RYH982814 SID982814 SRZ982814 TBV982814 TLR982814 TVN982814 UFJ982814 UPF982814 UZB982814 VIX982814 VST982814 WCP982814 WML982814 WWH982814 B65338:E65340 JA65348:JE65350 SW65348:TA65350 ACS65348:ACW65350 AMO65348:AMS65350 AWK65348:AWO65350 BGG65348:BGK65350 BQC65348:BQG65350 BZY65348:CAC65350 CJU65348:CJY65350 CTQ65348:CTU65350 DDM65348:DDQ65350 DNI65348:DNM65350 DXE65348:DXI65350 EHA65348:EHE65350 EQW65348:ERA65350 FAS65348:FAW65350 FKO65348:FKS65350 FUK65348:FUO65350 GEG65348:GEK65350 GOC65348:GOG65350 GXY65348:GYC65350 HHU65348:HHY65350 HRQ65348:HRU65350 IBM65348:IBQ65350 ILI65348:ILM65350 IVE65348:IVI65350 JFA65348:JFE65350 JOW65348:JPA65350 JYS65348:JYW65350 KIO65348:KIS65350 KSK65348:KSO65350 LCG65348:LCK65350 LMC65348:LMG65350 LVY65348:LWC65350 MFU65348:MFY65350 MPQ65348:MPU65350 MZM65348:MZQ65350 NJI65348:NJM65350 NTE65348:NTI65350 ODA65348:ODE65350 OMW65348:ONA65350 OWS65348:OWW65350 PGO65348:PGS65350 PQK65348:PQO65350 QAG65348:QAK65350 QKC65348:QKG65350 QTY65348:QUC65350 RDU65348:RDY65350 RNQ65348:RNU65350 RXM65348:RXQ65350 SHI65348:SHM65350 SRE65348:SRI65350 TBA65348:TBE65350 TKW65348:TLA65350 TUS65348:TUW65350 UEO65348:UES65350 UOK65348:UOO65350 UYG65348:UYK65350 VIC65348:VIG65350 VRY65348:VSC65350 WBU65348:WBY65350 WLQ65348:WLU65350 WVM65348:WVQ65350 B130874:E130876 JA130884:JE130886 SW130884:TA130886 ACS130884:ACW130886 AMO130884:AMS130886 AWK130884:AWO130886 BGG130884:BGK130886 BQC130884:BQG130886 BZY130884:CAC130886 CJU130884:CJY130886 CTQ130884:CTU130886 DDM130884:DDQ130886 DNI130884:DNM130886 DXE130884:DXI130886 EHA130884:EHE130886 EQW130884:ERA130886 FAS130884:FAW130886 FKO130884:FKS130886 FUK130884:FUO130886 GEG130884:GEK130886 GOC130884:GOG130886 GXY130884:GYC130886 HHU130884:HHY130886 HRQ130884:HRU130886 IBM130884:IBQ130886 ILI130884:ILM130886 IVE130884:IVI130886 JFA130884:JFE130886 JOW130884:JPA130886 JYS130884:JYW130886 KIO130884:KIS130886 KSK130884:KSO130886 LCG130884:LCK130886 LMC130884:LMG130886 LVY130884:LWC130886 MFU130884:MFY130886 MPQ130884:MPU130886 MZM130884:MZQ130886 NJI130884:NJM130886 NTE130884:NTI130886 ODA130884:ODE130886 OMW130884:ONA130886 OWS130884:OWW130886 PGO130884:PGS130886 PQK130884:PQO130886 QAG130884:QAK130886 QKC130884:QKG130886 QTY130884:QUC130886 RDU130884:RDY130886 RNQ130884:RNU130886 RXM130884:RXQ130886 SHI130884:SHM130886 SRE130884:SRI130886 TBA130884:TBE130886 TKW130884:TLA130886 TUS130884:TUW130886 UEO130884:UES130886 UOK130884:UOO130886 UYG130884:UYK130886 VIC130884:VIG130886 VRY130884:VSC130886 WBU130884:WBY130886 WLQ130884:WLU130886 WVM130884:WVQ130886 B196410:E196412 JA196420:JE196422 SW196420:TA196422 ACS196420:ACW196422 AMO196420:AMS196422 AWK196420:AWO196422 BGG196420:BGK196422 BQC196420:BQG196422 BZY196420:CAC196422 CJU196420:CJY196422 CTQ196420:CTU196422 DDM196420:DDQ196422 DNI196420:DNM196422 DXE196420:DXI196422 EHA196420:EHE196422 EQW196420:ERA196422 FAS196420:FAW196422 FKO196420:FKS196422 FUK196420:FUO196422 GEG196420:GEK196422 GOC196420:GOG196422 GXY196420:GYC196422 HHU196420:HHY196422 HRQ196420:HRU196422 IBM196420:IBQ196422 ILI196420:ILM196422 IVE196420:IVI196422 JFA196420:JFE196422 JOW196420:JPA196422 JYS196420:JYW196422 KIO196420:KIS196422 KSK196420:KSO196422 LCG196420:LCK196422 LMC196420:LMG196422 LVY196420:LWC196422 MFU196420:MFY196422 MPQ196420:MPU196422 MZM196420:MZQ196422 NJI196420:NJM196422 NTE196420:NTI196422 ODA196420:ODE196422 OMW196420:ONA196422 OWS196420:OWW196422 PGO196420:PGS196422 PQK196420:PQO196422 QAG196420:QAK196422 QKC196420:QKG196422 QTY196420:QUC196422 RDU196420:RDY196422 RNQ196420:RNU196422 RXM196420:RXQ196422 SHI196420:SHM196422 SRE196420:SRI196422 TBA196420:TBE196422 TKW196420:TLA196422 TUS196420:TUW196422 UEO196420:UES196422 UOK196420:UOO196422 UYG196420:UYK196422 VIC196420:VIG196422 VRY196420:VSC196422 WBU196420:WBY196422 WLQ196420:WLU196422 WVM196420:WVQ196422 B261946:E261948 JA261956:JE261958 SW261956:TA261958 ACS261956:ACW261958 AMO261956:AMS261958 AWK261956:AWO261958 BGG261956:BGK261958 BQC261956:BQG261958 BZY261956:CAC261958 CJU261956:CJY261958 CTQ261956:CTU261958 DDM261956:DDQ261958 DNI261956:DNM261958 DXE261956:DXI261958 EHA261956:EHE261958 EQW261956:ERA261958 FAS261956:FAW261958 FKO261956:FKS261958 FUK261956:FUO261958 GEG261956:GEK261958 GOC261956:GOG261958 GXY261956:GYC261958 HHU261956:HHY261958 HRQ261956:HRU261958 IBM261956:IBQ261958 ILI261956:ILM261958 IVE261956:IVI261958 JFA261956:JFE261958 JOW261956:JPA261958 JYS261956:JYW261958 KIO261956:KIS261958 KSK261956:KSO261958 LCG261956:LCK261958 LMC261956:LMG261958 LVY261956:LWC261958 MFU261956:MFY261958 MPQ261956:MPU261958 MZM261956:MZQ261958 NJI261956:NJM261958 NTE261956:NTI261958 ODA261956:ODE261958 OMW261956:ONA261958 OWS261956:OWW261958 PGO261956:PGS261958 PQK261956:PQO261958 QAG261956:QAK261958 QKC261956:QKG261958 QTY261956:QUC261958 RDU261956:RDY261958 RNQ261956:RNU261958 RXM261956:RXQ261958 SHI261956:SHM261958 SRE261956:SRI261958 TBA261956:TBE261958 TKW261956:TLA261958 TUS261956:TUW261958 UEO261956:UES261958 UOK261956:UOO261958 UYG261956:UYK261958 VIC261956:VIG261958 VRY261956:VSC261958 WBU261956:WBY261958 WLQ261956:WLU261958 WVM261956:WVQ261958 B327482:E327484 JA327492:JE327494 SW327492:TA327494 ACS327492:ACW327494 AMO327492:AMS327494 AWK327492:AWO327494 BGG327492:BGK327494 BQC327492:BQG327494 BZY327492:CAC327494 CJU327492:CJY327494 CTQ327492:CTU327494 DDM327492:DDQ327494 DNI327492:DNM327494 DXE327492:DXI327494 EHA327492:EHE327494 EQW327492:ERA327494 FAS327492:FAW327494 FKO327492:FKS327494 FUK327492:FUO327494 GEG327492:GEK327494 GOC327492:GOG327494 GXY327492:GYC327494 HHU327492:HHY327494 HRQ327492:HRU327494 IBM327492:IBQ327494 ILI327492:ILM327494 IVE327492:IVI327494 JFA327492:JFE327494 JOW327492:JPA327494 JYS327492:JYW327494 KIO327492:KIS327494 KSK327492:KSO327494 LCG327492:LCK327494 LMC327492:LMG327494 LVY327492:LWC327494 MFU327492:MFY327494 MPQ327492:MPU327494 MZM327492:MZQ327494 NJI327492:NJM327494 NTE327492:NTI327494 ODA327492:ODE327494 OMW327492:ONA327494 OWS327492:OWW327494 PGO327492:PGS327494 PQK327492:PQO327494 QAG327492:QAK327494 QKC327492:QKG327494 QTY327492:QUC327494 RDU327492:RDY327494 RNQ327492:RNU327494 RXM327492:RXQ327494 SHI327492:SHM327494 SRE327492:SRI327494 TBA327492:TBE327494 TKW327492:TLA327494 TUS327492:TUW327494 UEO327492:UES327494 UOK327492:UOO327494 UYG327492:UYK327494 VIC327492:VIG327494 VRY327492:VSC327494 WBU327492:WBY327494 WLQ327492:WLU327494 WVM327492:WVQ327494 B393018:E393020 JA393028:JE393030 SW393028:TA393030 ACS393028:ACW393030 AMO393028:AMS393030 AWK393028:AWO393030 BGG393028:BGK393030 BQC393028:BQG393030 BZY393028:CAC393030 CJU393028:CJY393030 CTQ393028:CTU393030 DDM393028:DDQ393030 DNI393028:DNM393030 DXE393028:DXI393030 EHA393028:EHE393030 EQW393028:ERA393030 FAS393028:FAW393030 FKO393028:FKS393030 FUK393028:FUO393030 GEG393028:GEK393030 GOC393028:GOG393030 GXY393028:GYC393030 HHU393028:HHY393030 HRQ393028:HRU393030 IBM393028:IBQ393030 ILI393028:ILM393030 IVE393028:IVI393030 JFA393028:JFE393030 JOW393028:JPA393030 JYS393028:JYW393030 KIO393028:KIS393030 KSK393028:KSO393030 LCG393028:LCK393030 LMC393028:LMG393030 LVY393028:LWC393030 MFU393028:MFY393030 MPQ393028:MPU393030 MZM393028:MZQ393030 NJI393028:NJM393030 NTE393028:NTI393030 ODA393028:ODE393030 OMW393028:ONA393030 OWS393028:OWW393030 PGO393028:PGS393030 PQK393028:PQO393030 QAG393028:QAK393030 QKC393028:QKG393030 QTY393028:QUC393030 RDU393028:RDY393030 RNQ393028:RNU393030 RXM393028:RXQ393030 SHI393028:SHM393030 SRE393028:SRI393030 TBA393028:TBE393030 TKW393028:TLA393030 TUS393028:TUW393030 UEO393028:UES393030 UOK393028:UOO393030 UYG393028:UYK393030 VIC393028:VIG393030 VRY393028:VSC393030 WBU393028:WBY393030 WLQ393028:WLU393030 WVM393028:WVQ393030 B458554:E458556 JA458564:JE458566 SW458564:TA458566 ACS458564:ACW458566 AMO458564:AMS458566 AWK458564:AWO458566 BGG458564:BGK458566 BQC458564:BQG458566 BZY458564:CAC458566 CJU458564:CJY458566 CTQ458564:CTU458566 DDM458564:DDQ458566 DNI458564:DNM458566 DXE458564:DXI458566 EHA458564:EHE458566 EQW458564:ERA458566 FAS458564:FAW458566 FKO458564:FKS458566 FUK458564:FUO458566 GEG458564:GEK458566 GOC458564:GOG458566 GXY458564:GYC458566 HHU458564:HHY458566 HRQ458564:HRU458566 IBM458564:IBQ458566 ILI458564:ILM458566 IVE458564:IVI458566 JFA458564:JFE458566 JOW458564:JPA458566 JYS458564:JYW458566 KIO458564:KIS458566 KSK458564:KSO458566 LCG458564:LCK458566 LMC458564:LMG458566 LVY458564:LWC458566 MFU458564:MFY458566 MPQ458564:MPU458566 MZM458564:MZQ458566 NJI458564:NJM458566 NTE458564:NTI458566 ODA458564:ODE458566 OMW458564:ONA458566 OWS458564:OWW458566 PGO458564:PGS458566 PQK458564:PQO458566 QAG458564:QAK458566 QKC458564:QKG458566 QTY458564:QUC458566 RDU458564:RDY458566 RNQ458564:RNU458566 RXM458564:RXQ458566 SHI458564:SHM458566 SRE458564:SRI458566 TBA458564:TBE458566 TKW458564:TLA458566 TUS458564:TUW458566 UEO458564:UES458566 UOK458564:UOO458566 UYG458564:UYK458566 VIC458564:VIG458566 VRY458564:VSC458566 WBU458564:WBY458566 WLQ458564:WLU458566 WVM458564:WVQ458566 B524090:E524092 JA524100:JE524102 SW524100:TA524102 ACS524100:ACW524102 AMO524100:AMS524102 AWK524100:AWO524102 BGG524100:BGK524102 BQC524100:BQG524102 BZY524100:CAC524102 CJU524100:CJY524102 CTQ524100:CTU524102 DDM524100:DDQ524102 DNI524100:DNM524102 DXE524100:DXI524102 EHA524100:EHE524102 EQW524100:ERA524102 FAS524100:FAW524102 FKO524100:FKS524102 FUK524100:FUO524102 GEG524100:GEK524102 GOC524100:GOG524102 GXY524100:GYC524102 HHU524100:HHY524102 HRQ524100:HRU524102 IBM524100:IBQ524102 ILI524100:ILM524102 IVE524100:IVI524102 JFA524100:JFE524102 JOW524100:JPA524102 JYS524100:JYW524102 KIO524100:KIS524102 KSK524100:KSO524102 LCG524100:LCK524102 LMC524100:LMG524102 LVY524100:LWC524102 MFU524100:MFY524102 MPQ524100:MPU524102 MZM524100:MZQ524102 NJI524100:NJM524102 NTE524100:NTI524102 ODA524100:ODE524102 OMW524100:ONA524102 OWS524100:OWW524102 PGO524100:PGS524102 PQK524100:PQO524102 QAG524100:QAK524102 QKC524100:QKG524102 QTY524100:QUC524102 RDU524100:RDY524102 RNQ524100:RNU524102 RXM524100:RXQ524102 SHI524100:SHM524102 SRE524100:SRI524102 TBA524100:TBE524102 TKW524100:TLA524102 TUS524100:TUW524102 UEO524100:UES524102 UOK524100:UOO524102 UYG524100:UYK524102 VIC524100:VIG524102 VRY524100:VSC524102 WBU524100:WBY524102 WLQ524100:WLU524102 WVM524100:WVQ524102 B589626:E589628 JA589636:JE589638 SW589636:TA589638 ACS589636:ACW589638 AMO589636:AMS589638 AWK589636:AWO589638 BGG589636:BGK589638 BQC589636:BQG589638 BZY589636:CAC589638 CJU589636:CJY589638 CTQ589636:CTU589638 DDM589636:DDQ589638 DNI589636:DNM589638 DXE589636:DXI589638 EHA589636:EHE589638 EQW589636:ERA589638 FAS589636:FAW589638 FKO589636:FKS589638 FUK589636:FUO589638 GEG589636:GEK589638 GOC589636:GOG589638 GXY589636:GYC589638 HHU589636:HHY589638 HRQ589636:HRU589638 IBM589636:IBQ589638 ILI589636:ILM589638 IVE589636:IVI589638 JFA589636:JFE589638 JOW589636:JPA589638 JYS589636:JYW589638 KIO589636:KIS589638 KSK589636:KSO589638 LCG589636:LCK589638 LMC589636:LMG589638 LVY589636:LWC589638 MFU589636:MFY589638 MPQ589636:MPU589638 MZM589636:MZQ589638 NJI589636:NJM589638 NTE589636:NTI589638 ODA589636:ODE589638 OMW589636:ONA589638 OWS589636:OWW589638 PGO589636:PGS589638 PQK589636:PQO589638 QAG589636:QAK589638 QKC589636:QKG589638 QTY589636:QUC589638 RDU589636:RDY589638 RNQ589636:RNU589638 RXM589636:RXQ589638 SHI589636:SHM589638 SRE589636:SRI589638 TBA589636:TBE589638 TKW589636:TLA589638 TUS589636:TUW589638 UEO589636:UES589638 UOK589636:UOO589638 UYG589636:UYK589638 VIC589636:VIG589638 VRY589636:VSC589638 WBU589636:WBY589638 WLQ589636:WLU589638 WVM589636:WVQ589638 B655162:E655164 JA655172:JE655174 SW655172:TA655174 ACS655172:ACW655174 AMO655172:AMS655174 AWK655172:AWO655174 BGG655172:BGK655174 BQC655172:BQG655174 BZY655172:CAC655174 CJU655172:CJY655174 CTQ655172:CTU655174 DDM655172:DDQ655174 DNI655172:DNM655174 DXE655172:DXI655174 EHA655172:EHE655174 EQW655172:ERA655174 FAS655172:FAW655174 FKO655172:FKS655174 FUK655172:FUO655174 GEG655172:GEK655174 GOC655172:GOG655174 GXY655172:GYC655174 HHU655172:HHY655174 HRQ655172:HRU655174 IBM655172:IBQ655174 ILI655172:ILM655174 IVE655172:IVI655174 JFA655172:JFE655174 JOW655172:JPA655174 JYS655172:JYW655174 KIO655172:KIS655174 KSK655172:KSO655174 LCG655172:LCK655174 LMC655172:LMG655174 LVY655172:LWC655174 MFU655172:MFY655174 MPQ655172:MPU655174 MZM655172:MZQ655174 NJI655172:NJM655174 NTE655172:NTI655174 ODA655172:ODE655174 OMW655172:ONA655174 OWS655172:OWW655174 PGO655172:PGS655174 PQK655172:PQO655174 QAG655172:QAK655174 QKC655172:QKG655174 QTY655172:QUC655174 RDU655172:RDY655174 RNQ655172:RNU655174 RXM655172:RXQ655174 SHI655172:SHM655174 SRE655172:SRI655174 TBA655172:TBE655174 TKW655172:TLA655174 TUS655172:TUW655174 UEO655172:UES655174 UOK655172:UOO655174 UYG655172:UYK655174 VIC655172:VIG655174 VRY655172:VSC655174 WBU655172:WBY655174 WLQ655172:WLU655174 WVM655172:WVQ655174 B720698:E720700 JA720708:JE720710 SW720708:TA720710 ACS720708:ACW720710 AMO720708:AMS720710 AWK720708:AWO720710 BGG720708:BGK720710 BQC720708:BQG720710 BZY720708:CAC720710 CJU720708:CJY720710 CTQ720708:CTU720710 DDM720708:DDQ720710 DNI720708:DNM720710 DXE720708:DXI720710 EHA720708:EHE720710 EQW720708:ERA720710 FAS720708:FAW720710 FKO720708:FKS720710 FUK720708:FUO720710 GEG720708:GEK720710 GOC720708:GOG720710 GXY720708:GYC720710 HHU720708:HHY720710 HRQ720708:HRU720710 IBM720708:IBQ720710 ILI720708:ILM720710 IVE720708:IVI720710 JFA720708:JFE720710 JOW720708:JPA720710 JYS720708:JYW720710 KIO720708:KIS720710 KSK720708:KSO720710 LCG720708:LCK720710 LMC720708:LMG720710 LVY720708:LWC720710 MFU720708:MFY720710 MPQ720708:MPU720710 MZM720708:MZQ720710 NJI720708:NJM720710 NTE720708:NTI720710 ODA720708:ODE720710 OMW720708:ONA720710 OWS720708:OWW720710 PGO720708:PGS720710 PQK720708:PQO720710 QAG720708:QAK720710 QKC720708:QKG720710 QTY720708:QUC720710 RDU720708:RDY720710 RNQ720708:RNU720710 RXM720708:RXQ720710 SHI720708:SHM720710 SRE720708:SRI720710 TBA720708:TBE720710 TKW720708:TLA720710 TUS720708:TUW720710 UEO720708:UES720710 UOK720708:UOO720710 UYG720708:UYK720710 VIC720708:VIG720710 VRY720708:VSC720710 WBU720708:WBY720710 WLQ720708:WLU720710 WVM720708:WVQ720710 B786234:E786236 JA786244:JE786246 SW786244:TA786246 ACS786244:ACW786246 AMO786244:AMS786246 AWK786244:AWO786246 BGG786244:BGK786246 BQC786244:BQG786246 BZY786244:CAC786246 CJU786244:CJY786246 CTQ786244:CTU786246 DDM786244:DDQ786246 DNI786244:DNM786246 DXE786244:DXI786246 EHA786244:EHE786246 EQW786244:ERA786246 FAS786244:FAW786246 FKO786244:FKS786246 FUK786244:FUO786246 GEG786244:GEK786246 GOC786244:GOG786246 GXY786244:GYC786246 HHU786244:HHY786246 HRQ786244:HRU786246 IBM786244:IBQ786246 ILI786244:ILM786246 IVE786244:IVI786246 JFA786244:JFE786246 JOW786244:JPA786246 JYS786244:JYW786246 KIO786244:KIS786246 KSK786244:KSO786246 LCG786244:LCK786246 LMC786244:LMG786246 LVY786244:LWC786246 MFU786244:MFY786246 MPQ786244:MPU786246 MZM786244:MZQ786246 NJI786244:NJM786246 NTE786244:NTI786246 ODA786244:ODE786246 OMW786244:ONA786246 OWS786244:OWW786246 PGO786244:PGS786246 PQK786244:PQO786246 QAG786244:QAK786246 QKC786244:QKG786246 QTY786244:QUC786246 RDU786244:RDY786246 RNQ786244:RNU786246 RXM786244:RXQ786246 SHI786244:SHM786246 SRE786244:SRI786246 TBA786244:TBE786246 TKW786244:TLA786246 TUS786244:TUW786246 UEO786244:UES786246 UOK786244:UOO786246 UYG786244:UYK786246 VIC786244:VIG786246 VRY786244:VSC786246 WBU786244:WBY786246 WLQ786244:WLU786246 WVM786244:WVQ786246 B851770:E851772 JA851780:JE851782 SW851780:TA851782 ACS851780:ACW851782 AMO851780:AMS851782 AWK851780:AWO851782 BGG851780:BGK851782 BQC851780:BQG851782 BZY851780:CAC851782 CJU851780:CJY851782 CTQ851780:CTU851782 DDM851780:DDQ851782 DNI851780:DNM851782 DXE851780:DXI851782 EHA851780:EHE851782 EQW851780:ERA851782 FAS851780:FAW851782 FKO851780:FKS851782 FUK851780:FUO851782 GEG851780:GEK851782 GOC851780:GOG851782 GXY851780:GYC851782 HHU851780:HHY851782 HRQ851780:HRU851782 IBM851780:IBQ851782 ILI851780:ILM851782 IVE851780:IVI851782 JFA851780:JFE851782 JOW851780:JPA851782 JYS851780:JYW851782 KIO851780:KIS851782 KSK851780:KSO851782 LCG851780:LCK851782 LMC851780:LMG851782 LVY851780:LWC851782 MFU851780:MFY851782 MPQ851780:MPU851782 MZM851780:MZQ851782 NJI851780:NJM851782 NTE851780:NTI851782 ODA851780:ODE851782 OMW851780:ONA851782 OWS851780:OWW851782 PGO851780:PGS851782 PQK851780:PQO851782 QAG851780:QAK851782 QKC851780:QKG851782 QTY851780:QUC851782 RDU851780:RDY851782 RNQ851780:RNU851782 RXM851780:RXQ851782 SHI851780:SHM851782 SRE851780:SRI851782 TBA851780:TBE851782 TKW851780:TLA851782 TUS851780:TUW851782 UEO851780:UES851782 UOK851780:UOO851782 UYG851780:UYK851782 VIC851780:VIG851782 VRY851780:VSC851782 WBU851780:WBY851782 WLQ851780:WLU851782 WVM851780:WVQ851782 B917306:E917308 JA917316:JE917318 SW917316:TA917318 ACS917316:ACW917318 AMO917316:AMS917318 AWK917316:AWO917318 BGG917316:BGK917318 BQC917316:BQG917318 BZY917316:CAC917318 CJU917316:CJY917318 CTQ917316:CTU917318 DDM917316:DDQ917318 DNI917316:DNM917318 DXE917316:DXI917318 EHA917316:EHE917318 EQW917316:ERA917318 FAS917316:FAW917318 FKO917316:FKS917318 FUK917316:FUO917318 GEG917316:GEK917318 GOC917316:GOG917318 GXY917316:GYC917318 HHU917316:HHY917318 HRQ917316:HRU917318 IBM917316:IBQ917318 ILI917316:ILM917318 IVE917316:IVI917318 JFA917316:JFE917318 JOW917316:JPA917318 JYS917316:JYW917318 KIO917316:KIS917318 KSK917316:KSO917318 LCG917316:LCK917318 LMC917316:LMG917318 LVY917316:LWC917318 MFU917316:MFY917318 MPQ917316:MPU917318 MZM917316:MZQ917318 NJI917316:NJM917318 NTE917316:NTI917318 ODA917316:ODE917318 OMW917316:ONA917318 OWS917316:OWW917318 PGO917316:PGS917318 PQK917316:PQO917318 QAG917316:QAK917318 QKC917316:QKG917318 QTY917316:QUC917318 RDU917316:RDY917318 RNQ917316:RNU917318 RXM917316:RXQ917318 SHI917316:SHM917318 SRE917316:SRI917318 TBA917316:TBE917318 TKW917316:TLA917318 TUS917316:TUW917318 UEO917316:UES917318 UOK917316:UOO917318 UYG917316:UYK917318 VIC917316:VIG917318 VRY917316:VSC917318 WBU917316:WBY917318 WLQ917316:WLU917318 WVM917316:WVQ917318 B982842:E982844 JA982852:JE982854 SW982852:TA982854 ACS982852:ACW982854 AMO982852:AMS982854 AWK982852:AWO982854 BGG982852:BGK982854 BQC982852:BQG982854 BZY982852:CAC982854 CJU982852:CJY982854 CTQ982852:CTU982854 DDM982852:DDQ982854 DNI982852:DNM982854 DXE982852:DXI982854 EHA982852:EHE982854 EQW982852:ERA982854 FAS982852:FAW982854 FKO982852:FKS982854 FUK982852:FUO982854 GEG982852:GEK982854 GOC982852:GOG982854 GXY982852:GYC982854 HHU982852:HHY982854 HRQ982852:HRU982854 IBM982852:IBQ982854 ILI982852:ILM982854 IVE982852:IVI982854 JFA982852:JFE982854 JOW982852:JPA982854 JYS982852:JYW982854 KIO982852:KIS982854 KSK982852:KSO982854 LCG982852:LCK982854 LMC982852:LMG982854 LVY982852:LWC982854 MFU982852:MFY982854 MPQ982852:MPU982854 MZM982852:MZQ982854 NJI982852:NJM982854 NTE982852:NTI982854 ODA982852:ODE982854 OMW982852:ONA982854 OWS982852:OWW982854 PGO982852:PGS982854 PQK982852:PQO982854 QAG982852:QAK982854 QKC982852:QKG982854 QTY982852:QUC982854 RDU982852:RDY982854 RNQ982852:RNU982854 RXM982852:RXQ982854 SHI982852:SHM982854 SRE982852:SRI982854 TBA982852:TBE982854 TKW982852:TLA982854 TUS982852:TUW982854 UEO982852:UES982854 UOK982852:UOO982854 UYG982852:UYK982854 VIC982852:VIG982854 VRY982852:VSC982854 WBU982852:WBY982854 WLQ982852:WLU982854 WVM982852:WVQ982854 B65314:E65317 JA65324:JE65327 SW65324:TA65327 ACS65324:ACW65327 AMO65324:AMS65327 AWK65324:AWO65327 BGG65324:BGK65327 BQC65324:BQG65327 BZY65324:CAC65327 CJU65324:CJY65327 CTQ65324:CTU65327 DDM65324:DDQ65327 DNI65324:DNM65327 DXE65324:DXI65327 EHA65324:EHE65327 EQW65324:ERA65327 FAS65324:FAW65327 FKO65324:FKS65327 FUK65324:FUO65327 GEG65324:GEK65327 GOC65324:GOG65327 GXY65324:GYC65327 HHU65324:HHY65327 HRQ65324:HRU65327 IBM65324:IBQ65327 ILI65324:ILM65327 IVE65324:IVI65327 JFA65324:JFE65327 JOW65324:JPA65327 JYS65324:JYW65327 KIO65324:KIS65327 KSK65324:KSO65327 LCG65324:LCK65327 LMC65324:LMG65327 LVY65324:LWC65327 MFU65324:MFY65327 MPQ65324:MPU65327 MZM65324:MZQ65327 NJI65324:NJM65327 NTE65324:NTI65327 ODA65324:ODE65327 OMW65324:ONA65327 OWS65324:OWW65327 PGO65324:PGS65327 PQK65324:PQO65327 QAG65324:QAK65327 QKC65324:QKG65327 QTY65324:QUC65327 RDU65324:RDY65327 RNQ65324:RNU65327 RXM65324:RXQ65327 SHI65324:SHM65327 SRE65324:SRI65327 TBA65324:TBE65327 TKW65324:TLA65327 TUS65324:TUW65327 UEO65324:UES65327 UOK65324:UOO65327 UYG65324:UYK65327 VIC65324:VIG65327 VRY65324:VSC65327 WBU65324:WBY65327 WLQ65324:WLU65327 WVM65324:WVQ65327 B130850:E130853 JA130860:JE130863 SW130860:TA130863 ACS130860:ACW130863 AMO130860:AMS130863 AWK130860:AWO130863 BGG130860:BGK130863 BQC130860:BQG130863 BZY130860:CAC130863 CJU130860:CJY130863 CTQ130860:CTU130863 DDM130860:DDQ130863 DNI130860:DNM130863 DXE130860:DXI130863 EHA130860:EHE130863 EQW130860:ERA130863 FAS130860:FAW130863 FKO130860:FKS130863 FUK130860:FUO130863 GEG130860:GEK130863 GOC130860:GOG130863 GXY130860:GYC130863 HHU130860:HHY130863 HRQ130860:HRU130863 IBM130860:IBQ130863 ILI130860:ILM130863 IVE130860:IVI130863 JFA130860:JFE130863 JOW130860:JPA130863 JYS130860:JYW130863 KIO130860:KIS130863 KSK130860:KSO130863 LCG130860:LCK130863 LMC130860:LMG130863 LVY130860:LWC130863 MFU130860:MFY130863 MPQ130860:MPU130863 MZM130860:MZQ130863 NJI130860:NJM130863 NTE130860:NTI130863 ODA130860:ODE130863 OMW130860:ONA130863 OWS130860:OWW130863 PGO130860:PGS130863 PQK130860:PQO130863 QAG130860:QAK130863 QKC130860:QKG130863 QTY130860:QUC130863 RDU130860:RDY130863 RNQ130860:RNU130863 RXM130860:RXQ130863 SHI130860:SHM130863 SRE130860:SRI130863 TBA130860:TBE130863 TKW130860:TLA130863 TUS130860:TUW130863 UEO130860:UES130863 UOK130860:UOO130863 UYG130860:UYK130863 VIC130860:VIG130863 VRY130860:VSC130863 WBU130860:WBY130863 WLQ130860:WLU130863 WVM130860:WVQ130863 B196386:E196389 JA196396:JE196399 SW196396:TA196399 ACS196396:ACW196399 AMO196396:AMS196399 AWK196396:AWO196399 BGG196396:BGK196399 BQC196396:BQG196399 BZY196396:CAC196399 CJU196396:CJY196399 CTQ196396:CTU196399 DDM196396:DDQ196399 DNI196396:DNM196399 DXE196396:DXI196399 EHA196396:EHE196399 EQW196396:ERA196399 FAS196396:FAW196399 FKO196396:FKS196399 FUK196396:FUO196399 GEG196396:GEK196399 GOC196396:GOG196399 GXY196396:GYC196399 HHU196396:HHY196399 HRQ196396:HRU196399 IBM196396:IBQ196399 ILI196396:ILM196399 IVE196396:IVI196399 JFA196396:JFE196399 JOW196396:JPA196399 JYS196396:JYW196399 KIO196396:KIS196399 KSK196396:KSO196399 LCG196396:LCK196399 LMC196396:LMG196399 LVY196396:LWC196399 MFU196396:MFY196399 MPQ196396:MPU196399 MZM196396:MZQ196399 NJI196396:NJM196399 NTE196396:NTI196399 ODA196396:ODE196399 OMW196396:ONA196399 OWS196396:OWW196399 PGO196396:PGS196399 PQK196396:PQO196399 QAG196396:QAK196399 QKC196396:QKG196399 QTY196396:QUC196399 RDU196396:RDY196399 RNQ196396:RNU196399 RXM196396:RXQ196399 SHI196396:SHM196399 SRE196396:SRI196399 TBA196396:TBE196399 TKW196396:TLA196399 TUS196396:TUW196399 UEO196396:UES196399 UOK196396:UOO196399 UYG196396:UYK196399 VIC196396:VIG196399 VRY196396:VSC196399 WBU196396:WBY196399 WLQ196396:WLU196399 WVM196396:WVQ196399 B261922:E261925 JA261932:JE261935 SW261932:TA261935 ACS261932:ACW261935 AMO261932:AMS261935 AWK261932:AWO261935 BGG261932:BGK261935 BQC261932:BQG261935 BZY261932:CAC261935 CJU261932:CJY261935 CTQ261932:CTU261935 DDM261932:DDQ261935 DNI261932:DNM261935 DXE261932:DXI261935 EHA261932:EHE261935 EQW261932:ERA261935 FAS261932:FAW261935 FKO261932:FKS261935 FUK261932:FUO261935 GEG261932:GEK261935 GOC261932:GOG261935 GXY261932:GYC261935 HHU261932:HHY261935 HRQ261932:HRU261935 IBM261932:IBQ261935 ILI261932:ILM261935 IVE261932:IVI261935 JFA261932:JFE261935 JOW261932:JPA261935 JYS261932:JYW261935 KIO261932:KIS261935 KSK261932:KSO261935 LCG261932:LCK261935 LMC261932:LMG261935 LVY261932:LWC261935 MFU261932:MFY261935 MPQ261932:MPU261935 MZM261932:MZQ261935 NJI261932:NJM261935 NTE261932:NTI261935 ODA261932:ODE261935 OMW261932:ONA261935 OWS261932:OWW261935 PGO261932:PGS261935 PQK261932:PQO261935 QAG261932:QAK261935 QKC261932:QKG261935 QTY261932:QUC261935 RDU261932:RDY261935 RNQ261932:RNU261935 RXM261932:RXQ261935 SHI261932:SHM261935 SRE261932:SRI261935 TBA261932:TBE261935 TKW261932:TLA261935 TUS261932:TUW261935 UEO261932:UES261935 UOK261932:UOO261935 UYG261932:UYK261935 VIC261932:VIG261935 VRY261932:VSC261935 WBU261932:WBY261935 WLQ261932:WLU261935 WVM261932:WVQ261935 B327458:E327461 JA327468:JE327471 SW327468:TA327471 ACS327468:ACW327471 AMO327468:AMS327471 AWK327468:AWO327471 BGG327468:BGK327471 BQC327468:BQG327471 BZY327468:CAC327471 CJU327468:CJY327471 CTQ327468:CTU327471 DDM327468:DDQ327471 DNI327468:DNM327471 DXE327468:DXI327471 EHA327468:EHE327471 EQW327468:ERA327471 FAS327468:FAW327471 FKO327468:FKS327471 FUK327468:FUO327471 GEG327468:GEK327471 GOC327468:GOG327471 GXY327468:GYC327471 HHU327468:HHY327471 HRQ327468:HRU327471 IBM327468:IBQ327471 ILI327468:ILM327471 IVE327468:IVI327471 JFA327468:JFE327471 JOW327468:JPA327471 JYS327468:JYW327471 KIO327468:KIS327471 KSK327468:KSO327471 LCG327468:LCK327471 LMC327468:LMG327471 LVY327468:LWC327471 MFU327468:MFY327471 MPQ327468:MPU327471 MZM327468:MZQ327471 NJI327468:NJM327471 NTE327468:NTI327471 ODA327468:ODE327471 OMW327468:ONA327471 OWS327468:OWW327471 PGO327468:PGS327471 PQK327468:PQO327471 QAG327468:QAK327471 QKC327468:QKG327471 QTY327468:QUC327471 RDU327468:RDY327471 RNQ327468:RNU327471 RXM327468:RXQ327471 SHI327468:SHM327471 SRE327468:SRI327471 TBA327468:TBE327471 TKW327468:TLA327471 TUS327468:TUW327471 UEO327468:UES327471 UOK327468:UOO327471 UYG327468:UYK327471 VIC327468:VIG327471 VRY327468:VSC327471 WBU327468:WBY327471 WLQ327468:WLU327471 WVM327468:WVQ327471 B392994:E392997 JA393004:JE393007 SW393004:TA393007 ACS393004:ACW393007 AMO393004:AMS393007 AWK393004:AWO393007 BGG393004:BGK393007 BQC393004:BQG393007 BZY393004:CAC393007 CJU393004:CJY393007 CTQ393004:CTU393007 DDM393004:DDQ393007 DNI393004:DNM393007 DXE393004:DXI393007 EHA393004:EHE393007 EQW393004:ERA393007 FAS393004:FAW393007 FKO393004:FKS393007 FUK393004:FUO393007 GEG393004:GEK393007 GOC393004:GOG393007 GXY393004:GYC393007 HHU393004:HHY393007 HRQ393004:HRU393007 IBM393004:IBQ393007 ILI393004:ILM393007 IVE393004:IVI393007 JFA393004:JFE393007 JOW393004:JPA393007 JYS393004:JYW393007 KIO393004:KIS393007 KSK393004:KSO393007 LCG393004:LCK393007 LMC393004:LMG393007 LVY393004:LWC393007 MFU393004:MFY393007 MPQ393004:MPU393007 MZM393004:MZQ393007 NJI393004:NJM393007 NTE393004:NTI393007 ODA393004:ODE393007 OMW393004:ONA393007 OWS393004:OWW393007 PGO393004:PGS393007 PQK393004:PQO393007 QAG393004:QAK393007 QKC393004:QKG393007 QTY393004:QUC393007 RDU393004:RDY393007 RNQ393004:RNU393007 RXM393004:RXQ393007 SHI393004:SHM393007 SRE393004:SRI393007 TBA393004:TBE393007 TKW393004:TLA393007 TUS393004:TUW393007 UEO393004:UES393007 UOK393004:UOO393007 UYG393004:UYK393007 VIC393004:VIG393007 VRY393004:VSC393007 WBU393004:WBY393007 WLQ393004:WLU393007 WVM393004:WVQ393007 B458530:E458533 JA458540:JE458543 SW458540:TA458543 ACS458540:ACW458543 AMO458540:AMS458543 AWK458540:AWO458543 BGG458540:BGK458543 BQC458540:BQG458543 BZY458540:CAC458543 CJU458540:CJY458543 CTQ458540:CTU458543 DDM458540:DDQ458543 DNI458540:DNM458543 DXE458540:DXI458543 EHA458540:EHE458543 EQW458540:ERA458543 FAS458540:FAW458543 FKO458540:FKS458543 FUK458540:FUO458543 GEG458540:GEK458543 GOC458540:GOG458543 GXY458540:GYC458543 HHU458540:HHY458543 HRQ458540:HRU458543 IBM458540:IBQ458543 ILI458540:ILM458543 IVE458540:IVI458543 JFA458540:JFE458543 JOW458540:JPA458543 JYS458540:JYW458543 KIO458540:KIS458543 KSK458540:KSO458543 LCG458540:LCK458543 LMC458540:LMG458543 LVY458540:LWC458543 MFU458540:MFY458543 MPQ458540:MPU458543 MZM458540:MZQ458543 NJI458540:NJM458543 NTE458540:NTI458543 ODA458540:ODE458543 OMW458540:ONA458543 OWS458540:OWW458543 PGO458540:PGS458543 PQK458540:PQO458543 QAG458540:QAK458543 QKC458540:QKG458543 QTY458540:QUC458543 RDU458540:RDY458543 RNQ458540:RNU458543 RXM458540:RXQ458543 SHI458540:SHM458543 SRE458540:SRI458543 TBA458540:TBE458543 TKW458540:TLA458543 TUS458540:TUW458543 UEO458540:UES458543 UOK458540:UOO458543 UYG458540:UYK458543 VIC458540:VIG458543 VRY458540:VSC458543 WBU458540:WBY458543 WLQ458540:WLU458543 WVM458540:WVQ458543 B524066:E524069 JA524076:JE524079 SW524076:TA524079 ACS524076:ACW524079 AMO524076:AMS524079 AWK524076:AWO524079 BGG524076:BGK524079 BQC524076:BQG524079 BZY524076:CAC524079 CJU524076:CJY524079 CTQ524076:CTU524079 DDM524076:DDQ524079 DNI524076:DNM524079 DXE524076:DXI524079 EHA524076:EHE524079 EQW524076:ERA524079 FAS524076:FAW524079 FKO524076:FKS524079 FUK524076:FUO524079 GEG524076:GEK524079 GOC524076:GOG524079 GXY524076:GYC524079 HHU524076:HHY524079 HRQ524076:HRU524079 IBM524076:IBQ524079 ILI524076:ILM524079 IVE524076:IVI524079 JFA524076:JFE524079 JOW524076:JPA524079 JYS524076:JYW524079 KIO524076:KIS524079 KSK524076:KSO524079 LCG524076:LCK524079 LMC524076:LMG524079 LVY524076:LWC524079 MFU524076:MFY524079 MPQ524076:MPU524079 MZM524076:MZQ524079 NJI524076:NJM524079 NTE524076:NTI524079 ODA524076:ODE524079 OMW524076:ONA524079 OWS524076:OWW524079 PGO524076:PGS524079 PQK524076:PQO524079 QAG524076:QAK524079 QKC524076:QKG524079 QTY524076:QUC524079 RDU524076:RDY524079 RNQ524076:RNU524079 RXM524076:RXQ524079 SHI524076:SHM524079 SRE524076:SRI524079 TBA524076:TBE524079 TKW524076:TLA524079 TUS524076:TUW524079 UEO524076:UES524079 UOK524076:UOO524079 UYG524076:UYK524079 VIC524076:VIG524079 VRY524076:VSC524079 WBU524076:WBY524079 WLQ524076:WLU524079 WVM524076:WVQ524079 B589602:E589605 JA589612:JE589615 SW589612:TA589615 ACS589612:ACW589615 AMO589612:AMS589615 AWK589612:AWO589615 BGG589612:BGK589615 BQC589612:BQG589615 BZY589612:CAC589615 CJU589612:CJY589615 CTQ589612:CTU589615 DDM589612:DDQ589615 DNI589612:DNM589615 DXE589612:DXI589615 EHA589612:EHE589615 EQW589612:ERA589615 FAS589612:FAW589615 FKO589612:FKS589615 FUK589612:FUO589615 GEG589612:GEK589615 GOC589612:GOG589615 GXY589612:GYC589615 HHU589612:HHY589615 HRQ589612:HRU589615 IBM589612:IBQ589615 ILI589612:ILM589615 IVE589612:IVI589615 JFA589612:JFE589615 JOW589612:JPA589615 JYS589612:JYW589615 KIO589612:KIS589615 KSK589612:KSO589615 LCG589612:LCK589615 LMC589612:LMG589615 LVY589612:LWC589615 MFU589612:MFY589615 MPQ589612:MPU589615 MZM589612:MZQ589615 NJI589612:NJM589615 NTE589612:NTI589615 ODA589612:ODE589615 OMW589612:ONA589615 OWS589612:OWW589615 PGO589612:PGS589615 PQK589612:PQO589615 QAG589612:QAK589615 QKC589612:QKG589615 QTY589612:QUC589615 RDU589612:RDY589615 RNQ589612:RNU589615 RXM589612:RXQ589615 SHI589612:SHM589615 SRE589612:SRI589615 TBA589612:TBE589615 TKW589612:TLA589615 TUS589612:TUW589615 UEO589612:UES589615 UOK589612:UOO589615 UYG589612:UYK589615 VIC589612:VIG589615 VRY589612:VSC589615 WBU589612:WBY589615 WLQ589612:WLU589615 WVM589612:WVQ589615 B655138:E655141 JA655148:JE655151 SW655148:TA655151 ACS655148:ACW655151 AMO655148:AMS655151 AWK655148:AWO655151 BGG655148:BGK655151 BQC655148:BQG655151 BZY655148:CAC655151 CJU655148:CJY655151 CTQ655148:CTU655151 DDM655148:DDQ655151 DNI655148:DNM655151 DXE655148:DXI655151 EHA655148:EHE655151 EQW655148:ERA655151 FAS655148:FAW655151 FKO655148:FKS655151 FUK655148:FUO655151 GEG655148:GEK655151 GOC655148:GOG655151 GXY655148:GYC655151 HHU655148:HHY655151 HRQ655148:HRU655151 IBM655148:IBQ655151 ILI655148:ILM655151 IVE655148:IVI655151 JFA655148:JFE655151 JOW655148:JPA655151 JYS655148:JYW655151 KIO655148:KIS655151 KSK655148:KSO655151 LCG655148:LCK655151 LMC655148:LMG655151 LVY655148:LWC655151 MFU655148:MFY655151 MPQ655148:MPU655151 MZM655148:MZQ655151 NJI655148:NJM655151 NTE655148:NTI655151 ODA655148:ODE655151 OMW655148:ONA655151 OWS655148:OWW655151 PGO655148:PGS655151 PQK655148:PQO655151 QAG655148:QAK655151 QKC655148:QKG655151 QTY655148:QUC655151 RDU655148:RDY655151 RNQ655148:RNU655151 RXM655148:RXQ655151 SHI655148:SHM655151 SRE655148:SRI655151 TBA655148:TBE655151 TKW655148:TLA655151 TUS655148:TUW655151 UEO655148:UES655151 UOK655148:UOO655151 UYG655148:UYK655151 VIC655148:VIG655151 VRY655148:VSC655151 WBU655148:WBY655151 WLQ655148:WLU655151 WVM655148:WVQ655151 B720674:E720677 JA720684:JE720687 SW720684:TA720687 ACS720684:ACW720687 AMO720684:AMS720687 AWK720684:AWO720687 BGG720684:BGK720687 BQC720684:BQG720687 BZY720684:CAC720687 CJU720684:CJY720687 CTQ720684:CTU720687 DDM720684:DDQ720687 DNI720684:DNM720687 DXE720684:DXI720687 EHA720684:EHE720687 EQW720684:ERA720687 FAS720684:FAW720687 FKO720684:FKS720687 FUK720684:FUO720687 GEG720684:GEK720687 GOC720684:GOG720687 GXY720684:GYC720687 HHU720684:HHY720687 HRQ720684:HRU720687 IBM720684:IBQ720687 ILI720684:ILM720687 IVE720684:IVI720687 JFA720684:JFE720687 JOW720684:JPA720687 JYS720684:JYW720687 KIO720684:KIS720687 KSK720684:KSO720687 LCG720684:LCK720687 LMC720684:LMG720687 LVY720684:LWC720687 MFU720684:MFY720687 MPQ720684:MPU720687 MZM720684:MZQ720687 NJI720684:NJM720687 NTE720684:NTI720687 ODA720684:ODE720687 OMW720684:ONA720687 OWS720684:OWW720687 PGO720684:PGS720687 PQK720684:PQO720687 QAG720684:QAK720687 QKC720684:QKG720687 QTY720684:QUC720687 RDU720684:RDY720687 RNQ720684:RNU720687 RXM720684:RXQ720687 SHI720684:SHM720687 SRE720684:SRI720687 TBA720684:TBE720687 TKW720684:TLA720687 TUS720684:TUW720687 UEO720684:UES720687 UOK720684:UOO720687 UYG720684:UYK720687 VIC720684:VIG720687 VRY720684:VSC720687 WBU720684:WBY720687 WLQ720684:WLU720687 WVM720684:WVQ720687 B786210:E786213 JA786220:JE786223 SW786220:TA786223 ACS786220:ACW786223 AMO786220:AMS786223 AWK786220:AWO786223 BGG786220:BGK786223 BQC786220:BQG786223 BZY786220:CAC786223 CJU786220:CJY786223 CTQ786220:CTU786223 DDM786220:DDQ786223 DNI786220:DNM786223 DXE786220:DXI786223 EHA786220:EHE786223 EQW786220:ERA786223 FAS786220:FAW786223 FKO786220:FKS786223 FUK786220:FUO786223 GEG786220:GEK786223 GOC786220:GOG786223 GXY786220:GYC786223 HHU786220:HHY786223 HRQ786220:HRU786223 IBM786220:IBQ786223 ILI786220:ILM786223 IVE786220:IVI786223 JFA786220:JFE786223 JOW786220:JPA786223 JYS786220:JYW786223 KIO786220:KIS786223 KSK786220:KSO786223 LCG786220:LCK786223 LMC786220:LMG786223 LVY786220:LWC786223 MFU786220:MFY786223 MPQ786220:MPU786223 MZM786220:MZQ786223 NJI786220:NJM786223 NTE786220:NTI786223 ODA786220:ODE786223 OMW786220:ONA786223 OWS786220:OWW786223 PGO786220:PGS786223 PQK786220:PQO786223 QAG786220:QAK786223 QKC786220:QKG786223 QTY786220:QUC786223 RDU786220:RDY786223 RNQ786220:RNU786223 RXM786220:RXQ786223 SHI786220:SHM786223 SRE786220:SRI786223 TBA786220:TBE786223 TKW786220:TLA786223 TUS786220:TUW786223 UEO786220:UES786223 UOK786220:UOO786223 UYG786220:UYK786223 VIC786220:VIG786223 VRY786220:VSC786223 WBU786220:WBY786223 WLQ786220:WLU786223 WVM786220:WVQ786223 B851746:E851749 JA851756:JE851759 SW851756:TA851759 ACS851756:ACW851759 AMO851756:AMS851759 AWK851756:AWO851759 BGG851756:BGK851759 BQC851756:BQG851759 BZY851756:CAC851759 CJU851756:CJY851759 CTQ851756:CTU851759 DDM851756:DDQ851759 DNI851756:DNM851759 DXE851756:DXI851759 EHA851756:EHE851759 EQW851756:ERA851759 FAS851756:FAW851759 FKO851756:FKS851759 FUK851756:FUO851759 GEG851756:GEK851759 GOC851756:GOG851759 GXY851756:GYC851759 HHU851756:HHY851759 HRQ851756:HRU851759 IBM851756:IBQ851759 ILI851756:ILM851759 IVE851756:IVI851759 JFA851756:JFE851759 JOW851756:JPA851759 JYS851756:JYW851759 KIO851756:KIS851759 KSK851756:KSO851759 LCG851756:LCK851759 LMC851756:LMG851759 LVY851756:LWC851759 MFU851756:MFY851759 MPQ851756:MPU851759 MZM851756:MZQ851759 NJI851756:NJM851759 NTE851756:NTI851759 ODA851756:ODE851759 OMW851756:ONA851759 OWS851756:OWW851759 PGO851756:PGS851759 PQK851756:PQO851759 QAG851756:QAK851759 QKC851756:QKG851759 QTY851756:QUC851759 RDU851756:RDY851759 RNQ851756:RNU851759 RXM851756:RXQ851759 SHI851756:SHM851759 SRE851756:SRI851759 TBA851756:TBE851759 TKW851756:TLA851759 TUS851756:TUW851759 UEO851756:UES851759 UOK851756:UOO851759 UYG851756:UYK851759 VIC851756:VIG851759 VRY851756:VSC851759 WBU851756:WBY851759 WLQ851756:WLU851759 WVM851756:WVQ851759 B917282:E917285 JA917292:JE917295 SW917292:TA917295 ACS917292:ACW917295 AMO917292:AMS917295 AWK917292:AWO917295 BGG917292:BGK917295 BQC917292:BQG917295 BZY917292:CAC917295 CJU917292:CJY917295 CTQ917292:CTU917295 DDM917292:DDQ917295 DNI917292:DNM917295 DXE917292:DXI917295 EHA917292:EHE917295 EQW917292:ERA917295 FAS917292:FAW917295 FKO917292:FKS917295 FUK917292:FUO917295 GEG917292:GEK917295 GOC917292:GOG917295 GXY917292:GYC917295 HHU917292:HHY917295 HRQ917292:HRU917295 IBM917292:IBQ917295 ILI917292:ILM917295 IVE917292:IVI917295 JFA917292:JFE917295 JOW917292:JPA917295 JYS917292:JYW917295 KIO917292:KIS917295 KSK917292:KSO917295 LCG917292:LCK917295 LMC917292:LMG917295 LVY917292:LWC917295 MFU917292:MFY917295 MPQ917292:MPU917295 MZM917292:MZQ917295 NJI917292:NJM917295 NTE917292:NTI917295 ODA917292:ODE917295 OMW917292:ONA917295 OWS917292:OWW917295 PGO917292:PGS917295 PQK917292:PQO917295 QAG917292:QAK917295 QKC917292:QKG917295 QTY917292:QUC917295 RDU917292:RDY917295 RNQ917292:RNU917295 RXM917292:RXQ917295 SHI917292:SHM917295 SRE917292:SRI917295 TBA917292:TBE917295 TKW917292:TLA917295 TUS917292:TUW917295 UEO917292:UES917295 UOK917292:UOO917295 UYG917292:UYK917295 VIC917292:VIG917295 VRY917292:VSC917295 WBU917292:WBY917295 WLQ917292:WLU917295 WVM917292:WVQ917295 B982818:E982821 JA982828:JE982831 SW982828:TA982831 ACS982828:ACW982831 AMO982828:AMS982831 AWK982828:AWO982831 BGG982828:BGK982831 BQC982828:BQG982831 BZY982828:CAC982831 CJU982828:CJY982831 CTQ982828:CTU982831 DDM982828:DDQ982831 DNI982828:DNM982831 DXE982828:DXI982831 EHA982828:EHE982831 EQW982828:ERA982831 FAS982828:FAW982831 FKO982828:FKS982831 FUK982828:FUO982831 GEG982828:GEK982831 GOC982828:GOG982831 GXY982828:GYC982831 HHU982828:HHY982831 HRQ982828:HRU982831 IBM982828:IBQ982831 ILI982828:ILM982831 IVE982828:IVI982831 JFA982828:JFE982831 JOW982828:JPA982831 JYS982828:JYW982831 KIO982828:KIS982831 KSK982828:KSO982831 LCG982828:LCK982831 LMC982828:LMG982831 LVY982828:LWC982831 MFU982828:MFY982831 MPQ982828:MPU982831 MZM982828:MZQ982831 NJI982828:NJM982831 NTE982828:NTI982831 ODA982828:ODE982831 OMW982828:ONA982831 OWS982828:OWW982831 PGO982828:PGS982831 PQK982828:PQO982831 QAG982828:QAK982831 QKC982828:QKG982831 QTY982828:QUC982831 RDU982828:RDY982831 RNQ982828:RNU982831 RXM982828:RXQ982831 SHI982828:SHM982831 SRE982828:SRI982831 TBA982828:TBE982831 TKW982828:TLA982831 TUS982828:TUW982831 UEO982828:UES982831 UOK982828:UOO982831 UYG982828:UYK982831 VIC982828:VIG982831 VRY982828:VSC982831 WBU982828:WBY982831 WLQ982828:WLU982831 WVM982828:WVQ982831 B65319:E65321 JA65329:JE65331 SW65329:TA65331 ACS65329:ACW65331 AMO65329:AMS65331 AWK65329:AWO65331 BGG65329:BGK65331 BQC65329:BQG65331 BZY65329:CAC65331 CJU65329:CJY65331 CTQ65329:CTU65331 DDM65329:DDQ65331 DNI65329:DNM65331 DXE65329:DXI65331 EHA65329:EHE65331 EQW65329:ERA65331 FAS65329:FAW65331 FKO65329:FKS65331 FUK65329:FUO65331 GEG65329:GEK65331 GOC65329:GOG65331 GXY65329:GYC65331 HHU65329:HHY65331 HRQ65329:HRU65331 IBM65329:IBQ65331 ILI65329:ILM65331 IVE65329:IVI65331 JFA65329:JFE65331 JOW65329:JPA65331 JYS65329:JYW65331 KIO65329:KIS65331 KSK65329:KSO65331 LCG65329:LCK65331 LMC65329:LMG65331 LVY65329:LWC65331 MFU65329:MFY65331 MPQ65329:MPU65331 MZM65329:MZQ65331 NJI65329:NJM65331 NTE65329:NTI65331 ODA65329:ODE65331 OMW65329:ONA65331 OWS65329:OWW65331 PGO65329:PGS65331 PQK65329:PQO65331 QAG65329:QAK65331 QKC65329:QKG65331 QTY65329:QUC65331 RDU65329:RDY65331 RNQ65329:RNU65331 RXM65329:RXQ65331 SHI65329:SHM65331 SRE65329:SRI65331 TBA65329:TBE65331 TKW65329:TLA65331 TUS65329:TUW65331 UEO65329:UES65331 UOK65329:UOO65331 UYG65329:UYK65331 VIC65329:VIG65331 VRY65329:VSC65331 WBU65329:WBY65331 WLQ65329:WLU65331 WVM65329:WVQ65331 B130855:E130857 JA130865:JE130867 SW130865:TA130867 ACS130865:ACW130867 AMO130865:AMS130867 AWK130865:AWO130867 BGG130865:BGK130867 BQC130865:BQG130867 BZY130865:CAC130867 CJU130865:CJY130867 CTQ130865:CTU130867 DDM130865:DDQ130867 DNI130865:DNM130867 DXE130865:DXI130867 EHA130865:EHE130867 EQW130865:ERA130867 FAS130865:FAW130867 FKO130865:FKS130867 FUK130865:FUO130867 GEG130865:GEK130867 GOC130865:GOG130867 GXY130865:GYC130867 HHU130865:HHY130867 HRQ130865:HRU130867 IBM130865:IBQ130867 ILI130865:ILM130867 IVE130865:IVI130867 JFA130865:JFE130867 JOW130865:JPA130867 JYS130865:JYW130867 KIO130865:KIS130867 KSK130865:KSO130867 LCG130865:LCK130867 LMC130865:LMG130867 LVY130865:LWC130867 MFU130865:MFY130867 MPQ130865:MPU130867 MZM130865:MZQ130867 NJI130865:NJM130867 NTE130865:NTI130867 ODA130865:ODE130867 OMW130865:ONA130867 OWS130865:OWW130867 PGO130865:PGS130867 PQK130865:PQO130867 QAG130865:QAK130867 QKC130865:QKG130867 QTY130865:QUC130867 RDU130865:RDY130867 RNQ130865:RNU130867 RXM130865:RXQ130867 SHI130865:SHM130867 SRE130865:SRI130867 TBA130865:TBE130867 TKW130865:TLA130867 TUS130865:TUW130867 UEO130865:UES130867 UOK130865:UOO130867 UYG130865:UYK130867 VIC130865:VIG130867 VRY130865:VSC130867 WBU130865:WBY130867 WLQ130865:WLU130867 WVM130865:WVQ130867 B196391:E196393 JA196401:JE196403 SW196401:TA196403 ACS196401:ACW196403 AMO196401:AMS196403 AWK196401:AWO196403 BGG196401:BGK196403 BQC196401:BQG196403 BZY196401:CAC196403 CJU196401:CJY196403 CTQ196401:CTU196403 DDM196401:DDQ196403 DNI196401:DNM196403 DXE196401:DXI196403 EHA196401:EHE196403 EQW196401:ERA196403 FAS196401:FAW196403 FKO196401:FKS196403 FUK196401:FUO196403 GEG196401:GEK196403 GOC196401:GOG196403 GXY196401:GYC196403 HHU196401:HHY196403 HRQ196401:HRU196403 IBM196401:IBQ196403 ILI196401:ILM196403 IVE196401:IVI196403 JFA196401:JFE196403 JOW196401:JPA196403 JYS196401:JYW196403 KIO196401:KIS196403 KSK196401:KSO196403 LCG196401:LCK196403 LMC196401:LMG196403 LVY196401:LWC196403 MFU196401:MFY196403 MPQ196401:MPU196403 MZM196401:MZQ196403 NJI196401:NJM196403 NTE196401:NTI196403 ODA196401:ODE196403 OMW196401:ONA196403 OWS196401:OWW196403 PGO196401:PGS196403 PQK196401:PQO196403 QAG196401:QAK196403 QKC196401:QKG196403 QTY196401:QUC196403 RDU196401:RDY196403 RNQ196401:RNU196403 RXM196401:RXQ196403 SHI196401:SHM196403 SRE196401:SRI196403 TBA196401:TBE196403 TKW196401:TLA196403 TUS196401:TUW196403 UEO196401:UES196403 UOK196401:UOO196403 UYG196401:UYK196403 VIC196401:VIG196403 VRY196401:VSC196403 WBU196401:WBY196403 WLQ196401:WLU196403 WVM196401:WVQ196403 B261927:E261929 JA261937:JE261939 SW261937:TA261939 ACS261937:ACW261939 AMO261937:AMS261939 AWK261937:AWO261939 BGG261937:BGK261939 BQC261937:BQG261939 BZY261937:CAC261939 CJU261937:CJY261939 CTQ261937:CTU261939 DDM261937:DDQ261939 DNI261937:DNM261939 DXE261937:DXI261939 EHA261937:EHE261939 EQW261937:ERA261939 FAS261937:FAW261939 FKO261937:FKS261939 FUK261937:FUO261939 GEG261937:GEK261939 GOC261937:GOG261939 GXY261937:GYC261939 HHU261937:HHY261939 HRQ261937:HRU261939 IBM261937:IBQ261939 ILI261937:ILM261939 IVE261937:IVI261939 JFA261937:JFE261939 JOW261937:JPA261939 JYS261937:JYW261939 KIO261937:KIS261939 KSK261937:KSO261939 LCG261937:LCK261939 LMC261937:LMG261939 LVY261937:LWC261939 MFU261937:MFY261939 MPQ261937:MPU261939 MZM261937:MZQ261939 NJI261937:NJM261939 NTE261937:NTI261939 ODA261937:ODE261939 OMW261937:ONA261939 OWS261937:OWW261939 PGO261937:PGS261939 PQK261937:PQO261939 QAG261937:QAK261939 QKC261937:QKG261939 QTY261937:QUC261939 RDU261937:RDY261939 RNQ261937:RNU261939 RXM261937:RXQ261939 SHI261937:SHM261939 SRE261937:SRI261939 TBA261937:TBE261939 TKW261937:TLA261939 TUS261937:TUW261939 UEO261937:UES261939 UOK261937:UOO261939 UYG261937:UYK261939 VIC261937:VIG261939 VRY261937:VSC261939 WBU261937:WBY261939 WLQ261937:WLU261939 WVM261937:WVQ261939 B327463:E327465 JA327473:JE327475 SW327473:TA327475 ACS327473:ACW327475 AMO327473:AMS327475 AWK327473:AWO327475 BGG327473:BGK327475 BQC327473:BQG327475 BZY327473:CAC327475 CJU327473:CJY327475 CTQ327473:CTU327475 DDM327473:DDQ327475 DNI327473:DNM327475 DXE327473:DXI327475 EHA327473:EHE327475 EQW327473:ERA327475 FAS327473:FAW327475 FKO327473:FKS327475 FUK327473:FUO327475 GEG327473:GEK327475 GOC327473:GOG327475 GXY327473:GYC327475 HHU327473:HHY327475 HRQ327473:HRU327475 IBM327473:IBQ327475 ILI327473:ILM327475 IVE327473:IVI327475 JFA327473:JFE327475 JOW327473:JPA327475 JYS327473:JYW327475 KIO327473:KIS327475 KSK327473:KSO327475 LCG327473:LCK327475 LMC327473:LMG327475 LVY327473:LWC327475 MFU327473:MFY327475 MPQ327473:MPU327475 MZM327473:MZQ327475 NJI327473:NJM327475 NTE327473:NTI327475 ODA327473:ODE327475 OMW327473:ONA327475 OWS327473:OWW327475 PGO327473:PGS327475 PQK327473:PQO327475 QAG327473:QAK327475 QKC327473:QKG327475 QTY327473:QUC327475 RDU327473:RDY327475 RNQ327473:RNU327475 RXM327473:RXQ327475 SHI327473:SHM327475 SRE327473:SRI327475 TBA327473:TBE327475 TKW327473:TLA327475 TUS327473:TUW327475 UEO327473:UES327475 UOK327473:UOO327475 UYG327473:UYK327475 VIC327473:VIG327475 VRY327473:VSC327475 WBU327473:WBY327475 WLQ327473:WLU327475 WVM327473:WVQ327475 B392999:E393001 JA393009:JE393011 SW393009:TA393011 ACS393009:ACW393011 AMO393009:AMS393011 AWK393009:AWO393011 BGG393009:BGK393011 BQC393009:BQG393011 BZY393009:CAC393011 CJU393009:CJY393011 CTQ393009:CTU393011 DDM393009:DDQ393011 DNI393009:DNM393011 DXE393009:DXI393011 EHA393009:EHE393011 EQW393009:ERA393011 FAS393009:FAW393011 FKO393009:FKS393011 FUK393009:FUO393011 GEG393009:GEK393011 GOC393009:GOG393011 GXY393009:GYC393011 HHU393009:HHY393011 HRQ393009:HRU393011 IBM393009:IBQ393011 ILI393009:ILM393011 IVE393009:IVI393011 JFA393009:JFE393011 JOW393009:JPA393011 JYS393009:JYW393011 KIO393009:KIS393011 KSK393009:KSO393011 LCG393009:LCK393011 LMC393009:LMG393011 LVY393009:LWC393011 MFU393009:MFY393011 MPQ393009:MPU393011 MZM393009:MZQ393011 NJI393009:NJM393011 NTE393009:NTI393011 ODA393009:ODE393011 OMW393009:ONA393011 OWS393009:OWW393011 PGO393009:PGS393011 PQK393009:PQO393011 QAG393009:QAK393011 QKC393009:QKG393011 QTY393009:QUC393011 RDU393009:RDY393011 RNQ393009:RNU393011 RXM393009:RXQ393011 SHI393009:SHM393011 SRE393009:SRI393011 TBA393009:TBE393011 TKW393009:TLA393011 TUS393009:TUW393011 UEO393009:UES393011 UOK393009:UOO393011 UYG393009:UYK393011 VIC393009:VIG393011 VRY393009:VSC393011 WBU393009:WBY393011 WLQ393009:WLU393011 WVM393009:WVQ393011 B458535:E458537 JA458545:JE458547 SW458545:TA458547 ACS458545:ACW458547 AMO458545:AMS458547 AWK458545:AWO458547 BGG458545:BGK458547 BQC458545:BQG458547 BZY458545:CAC458547 CJU458545:CJY458547 CTQ458545:CTU458547 DDM458545:DDQ458547 DNI458545:DNM458547 DXE458545:DXI458547 EHA458545:EHE458547 EQW458545:ERA458547 FAS458545:FAW458547 FKO458545:FKS458547 FUK458545:FUO458547 GEG458545:GEK458547 GOC458545:GOG458547 GXY458545:GYC458547 HHU458545:HHY458547 HRQ458545:HRU458547 IBM458545:IBQ458547 ILI458545:ILM458547 IVE458545:IVI458547 JFA458545:JFE458547 JOW458545:JPA458547 JYS458545:JYW458547 KIO458545:KIS458547 KSK458545:KSO458547 LCG458545:LCK458547 LMC458545:LMG458547 LVY458545:LWC458547 MFU458545:MFY458547 MPQ458545:MPU458547 MZM458545:MZQ458547 NJI458545:NJM458547 NTE458545:NTI458547 ODA458545:ODE458547 OMW458545:ONA458547 OWS458545:OWW458547 PGO458545:PGS458547 PQK458545:PQO458547 QAG458545:QAK458547 QKC458545:QKG458547 QTY458545:QUC458547 RDU458545:RDY458547 RNQ458545:RNU458547 RXM458545:RXQ458547 SHI458545:SHM458547 SRE458545:SRI458547 TBA458545:TBE458547 TKW458545:TLA458547 TUS458545:TUW458547 UEO458545:UES458547 UOK458545:UOO458547 UYG458545:UYK458547 VIC458545:VIG458547 VRY458545:VSC458547 WBU458545:WBY458547 WLQ458545:WLU458547 WVM458545:WVQ458547 B524071:E524073 JA524081:JE524083 SW524081:TA524083 ACS524081:ACW524083 AMO524081:AMS524083 AWK524081:AWO524083 BGG524081:BGK524083 BQC524081:BQG524083 BZY524081:CAC524083 CJU524081:CJY524083 CTQ524081:CTU524083 DDM524081:DDQ524083 DNI524081:DNM524083 DXE524081:DXI524083 EHA524081:EHE524083 EQW524081:ERA524083 FAS524081:FAW524083 FKO524081:FKS524083 FUK524081:FUO524083 GEG524081:GEK524083 GOC524081:GOG524083 GXY524081:GYC524083 HHU524081:HHY524083 HRQ524081:HRU524083 IBM524081:IBQ524083 ILI524081:ILM524083 IVE524081:IVI524083 JFA524081:JFE524083 JOW524081:JPA524083 JYS524081:JYW524083 KIO524081:KIS524083 KSK524081:KSO524083 LCG524081:LCK524083 LMC524081:LMG524083 LVY524081:LWC524083 MFU524081:MFY524083 MPQ524081:MPU524083 MZM524081:MZQ524083 NJI524081:NJM524083 NTE524081:NTI524083 ODA524081:ODE524083 OMW524081:ONA524083 OWS524081:OWW524083 PGO524081:PGS524083 PQK524081:PQO524083 QAG524081:QAK524083 QKC524081:QKG524083 QTY524081:QUC524083 RDU524081:RDY524083 RNQ524081:RNU524083 RXM524081:RXQ524083 SHI524081:SHM524083 SRE524081:SRI524083 TBA524081:TBE524083 TKW524081:TLA524083 TUS524081:TUW524083 UEO524081:UES524083 UOK524081:UOO524083 UYG524081:UYK524083 VIC524081:VIG524083 VRY524081:VSC524083 WBU524081:WBY524083 WLQ524081:WLU524083 WVM524081:WVQ524083 B589607:E589609 JA589617:JE589619 SW589617:TA589619 ACS589617:ACW589619 AMO589617:AMS589619 AWK589617:AWO589619 BGG589617:BGK589619 BQC589617:BQG589619 BZY589617:CAC589619 CJU589617:CJY589619 CTQ589617:CTU589619 DDM589617:DDQ589619 DNI589617:DNM589619 DXE589617:DXI589619 EHA589617:EHE589619 EQW589617:ERA589619 FAS589617:FAW589619 FKO589617:FKS589619 FUK589617:FUO589619 GEG589617:GEK589619 GOC589617:GOG589619 GXY589617:GYC589619 HHU589617:HHY589619 HRQ589617:HRU589619 IBM589617:IBQ589619 ILI589617:ILM589619 IVE589617:IVI589619 JFA589617:JFE589619 JOW589617:JPA589619 JYS589617:JYW589619 KIO589617:KIS589619 KSK589617:KSO589619 LCG589617:LCK589619 LMC589617:LMG589619 LVY589617:LWC589619 MFU589617:MFY589619 MPQ589617:MPU589619 MZM589617:MZQ589619 NJI589617:NJM589619 NTE589617:NTI589619 ODA589617:ODE589619 OMW589617:ONA589619 OWS589617:OWW589619 PGO589617:PGS589619 PQK589617:PQO589619 QAG589617:QAK589619 QKC589617:QKG589619 QTY589617:QUC589619 RDU589617:RDY589619 RNQ589617:RNU589619 RXM589617:RXQ589619 SHI589617:SHM589619 SRE589617:SRI589619 TBA589617:TBE589619 TKW589617:TLA589619 TUS589617:TUW589619 UEO589617:UES589619 UOK589617:UOO589619 UYG589617:UYK589619 VIC589617:VIG589619 VRY589617:VSC589619 WBU589617:WBY589619 WLQ589617:WLU589619 WVM589617:WVQ589619 B655143:E655145 JA655153:JE655155 SW655153:TA655155 ACS655153:ACW655155 AMO655153:AMS655155 AWK655153:AWO655155 BGG655153:BGK655155 BQC655153:BQG655155 BZY655153:CAC655155 CJU655153:CJY655155 CTQ655153:CTU655155 DDM655153:DDQ655155 DNI655153:DNM655155 DXE655153:DXI655155 EHA655153:EHE655155 EQW655153:ERA655155 FAS655153:FAW655155 FKO655153:FKS655155 FUK655153:FUO655155 GEG655153:GEK655155 GOC655153:GOG655155 GXY655153:GYC655155 HHU655153:HHY655155 HRQ655153:HRU655155 IBM655153:IBQ655155 ILI655153:ILM655155 IVE655153:IVI655155 JFA655153:JFE655155 JOW655153:JPA655155 JYS655153:JYW655155 KIO655153:KIS655155 KSK655153:KSO655155 LCG655153:LCK655155 LMC655153:LMG655155 LVY655153:LWC655155 MFU655153:MFY655155 MPQ655153:MPU655155 MZM655153:MZQ655155 NJI655153:NJM655155 NTE655153:NTI655155 ODA655153:ODE655155 OMW655153:ONA655155 OWS655153:OWW655155 PGO655153:PGS655155 PQK655153:PQO655155 QAG655153:QAK655155 QKC655153:QKG655155 QTY655153:QUC655155 RDU655153:RDY655155 RNQ655153:RNU655155 RXM655153:RXQ655155 SHI655153:SHM655155 SRE655153:SRI655155 TBA655153:TBE655155 TKW655153:TLA655155 TUS655153:TUW655155 UEO655153:UES655155 UOK655153:UOO655155 UYG655153:UYK655155 VIC655153:VIG655155 VRY655153:VSC655155 WBU655153:WBY655155 WLQ655153:WLU655155 WVM655153:WVQ655155 B720679:E720681 JA720689:JE720691 SW720689:TA720691 ACS720689:ACW720691 AMO720689:AMS720691 AWK720689:AWO720691 BGG720689:BGK720691 BQC720689:BQG720691 BZY720689:CAC720691 CJU720689:CJY720691 CTQ720689:CTU720691 DDM720689:DDQ720691 DNI720689:DNM720691 DXE720689:DXI720691 EHA720689:EHE720691 EQW720689:ERA720691 FAS720689:FAW720691 FKO720689:FKS720691 FUK720689:FUO720691 GEG720689:GEK720691 GOC720689:GOG720691 GXY720689:GYC720691 HHU720689:HHY720691 HRQ720689:HRU720691 IBM720689:IBQ720691 ILI720689:ILM720691 IVE720689:IVI720691 JFA720689:JFE720691 JOW720689:JPA720691 JYS720689:JYW720691 KIO720689:KIS720691 KSK720689:KSO720691 LCG720689:LCK720691 LMC720689:LMG720691 LVY720689:LWC720691 MFU720689:MFY720691 MPQ720689:MPU720691 MZM720689:MZQ720691 NJI720689:NJM720691 NTE720689:NTI720691 ODA720689:ODE720691 OMW720689:ONA720691 OWS720689:OWW720691 PGO720689:PGS720691 PQK720689:PQO720691 QAG720689:QAK720691 QKC720689:QKG720691 QTY720689:QUC720691 RDU720689:RDY720691 RNQ720689:RNU720691 RXM720689:RXQ720691 SHI720689:SHM720691 SRE720689:SRI720691 TBA720689:TBE720691 TKW720689:TLA720691 TUS720689:TUW720691 UEO720689:UES720691 UOK720689:UOO720691 UYG720689:UYK720691 VIC720689:VIG720691 VRY720689:VSC720691 WBU720689:WBY720691 WLQ720689:WLU720691 WVM720689:WVQ720691 B786215:E786217 JA786225:JE786227 SW786225:TA786227 ACS786225:ACW786227 AMO786225:AMS786227 AWK786225:AWO786227 BGG786225:BGK786227 BQC786225:BQG786227 BZY786225:CAC786227 CJU786225:CJY786227 CTQ786225:CTU786227 DDM786225:DDQ786227 DNI786225:DNM786227 DXE786225:DXI786227 EHA786225:EHE786227 EQW786225:ERA786227 FAS786225:FAW786227 FKO786225:FKS786227 FUK786225:FUO786227 GEG786225:GEK786227 GOC786225:GOG786227 GXY786225:GYC786227 HHU786225:HHY786227 HRQ786225:HRU786227 IBM786225:IBQ786227 ILI786225:ILM786227 IVE786225:IVI786227 JFA786225:JFE786227 JOW786225:JPA786227 JYS786225:JYW786227 KIO786225:KIS786227 KSK786225:KSO786227 LCG786225:LCK786227 LMC786225:LMG786227 LVY786225:LWC786227 MFU786225:MFY786227 MPQ786225:MPU786227 MZM786225:MZQ786227 NJI786225:NJM786227 NTE786225:NTI786227 ODA786225:ODE786227 OMW786225:ONA786227 OWS786225:OWW786227 PGO786225:PGS786227 PQK786225:PQO786227 QAG786225:QAK786227 QKC786225:QKG786227 QTY786225:QUC786227 RDU786225:RDY786227 RNQ786225:RNU786227 RXM786225:RXQ786227 SHI786225:SHM786227 SRE786225:SRI786227 TBA786225:TBE786227 TKW786225:TLA786227 TUS786225:TUW786227 UEO786225:UES786227 UOK786225:UOO786227 UYG786225:UYK786227 VIC786225:VIG786227 VRY786225:VSC786227 WBU786225:WBY786227 WLQ786225:WLU786227 WVM786225:WVQ786227 B851751:E851753 JA851761:JE851763 SW851761:TA851763 ACS851761:ACW851763 AMO851761:AMS851763 AWK851761:AWO851763 BGG851761:BGK851763 BQC851761:BQG851763 BZY851761:CAC851763 CJU851761:CJY851763 CTQ851761:CTU851763 DDM851761:DDQ851763 DNI851761:DNM851763 DXE851761:DXI851763 EHA851761:EHE851763 EQW851761:ERA851763 FAS851761:FAW851763 FKO851761:FKS851763 FUK851761:FUO851763 GEG851761:GEK851763 GOC851761:GOG851763 GXY851761:GYC851763 HHU851761:HHY851763 HRQ851761:HRU851763 IBM851761:IBQ851763 ILI851761:ILM851763 IVE851761:IVI851763 JFA851761:JFE851763 JOW851761:JPA851763 JYS851761:JYW851763 KIO851761:KIS851763 KSK851761:KSO851763 LCG851761:LCK851763 LMC851761:LMG851763 LVY851761:LWC851763 MFU851761:MFY851763 MPQ851761:MPU851763 MZM851761:MZQ851763 NJI851761:NJM851763 NTE851761:NTI851763 ODA851761:ODE851763 OMW851761:ONA851763 OWS851761:OWW851763 PGO851761:PGS851763 PQK851761:PQO851763 QAG851761:QAK851763 QKC851761:QKG851763 QTY851761:QUC851763 RDU851761:RDY851763 RNQ851761:RNU851763 RXM851761:RXQ851763 SHI851761:SHM851763 SRE851761:SRI851763 TBA851761:TBE851763 TKW851761:TLA851763 TUS851761:TUW851763 UEO851761:UES851763 UOK851761:UOO851763 UYG851761:UYK851763 VIC851761:VIG851763 VRY851761:VSC851763 WBU851761:WBY851763 WLQ851761:WLU851763 WVM851761:WVQ851763 B917287:E917289 JA917297:JE917299 SW917297:TA917299 ACS917297:ACW917299 AMO917297:AMS917299 AWK917297:AWO917299 BGG917297:BGK917299 BQC917297:BQG917299 BZY917297:CAC917299 CJU917297:CJY917299 CTQ917297:CTU917299 DDM917297:DDQ917299 DNI917297:DNM917299 DXE917297:DXI917299 EHA917297:EHE917299 EQW917297:ERA917299 FAS917297:FAW917299 FKO917297:FKS917299 FUK917297:FUO917299 GEG917297:GEK917299 GOC917297:GOG917299 GXY917297:GYC917299 HHU917297:HHY917299 HRQ917297:HRU917299 IBM917297:IBQ917299 ILI917297:ILM917299 IVE917297:IVI917299 JFA917297:JFE917299 JOW917297:JPA917299 JYS917297:JYW917299 KIO917297:KIS917299 KSK917297:KSO917299 LCG917297:LCK917299 LMC917297:LMG917299 LVY917297:LWC917299 MFU917297:MFY917299 MPQ917297:MPU917299 MZM917297:MZQ917299 NJI917297:NJM917299 NTE917297:NTI917299 ODA917297:ODE917299 OMW917297:ONA917299 OWS917297:OWW917299 PGO917297:PGS917299 PQK917297:PQO917299 QAG917297:QAK917299 QKC917297:QKG917299 QTY917297:QUC917299 RDU917297:RDY917299 RNQ917297:RNU917299 RXM917297:RXQ917299 SHI917297:SHM917299 SRE917297:SRI917299 TBA917297:TBE917299 TKW917297:TLA917299 TUS917297:TUW917299 UEO917297:UES917299 UOK917297:UOO917299 UYG917297:UYK917299 VIC917297:VIG917299 VRY917297:VSC917299 WBU917297:WBY917299 WLQ917297:WLU917299 WVM917297:WVQ917299 B982823:E982825 JA982833:JE982835 SW982833:TA982835 ACS982833:ACW982835 AMO982833:AMS982835 AWK982833:AWO982835 BGG982833:BGK982835 BQC982833:BQG982835 BZY982833:CAC982835 CJU982833:CJY982835 CTQ982833:CTU982835 DDM982833:DDQ982835 DNI982833:DNM982835 DXE982833:DXI982835 EHA982833:EHE982835 EQW982833:ERA982835 FAS982833:FAW982835 FKO982833:FKS982835 FUK982833:FUO982835 GEG982833:GEK982835 GOC982833:GOG982835 GXY982833:GYC982835 HHU982833:HHY982835 HRQ982833:HRU982835 IBM982833:IBQ982835 ILI982833:ILM982835 IVE982833:IVI982835 JFA982833:JFE982835 JOW982833:JPA982835 JYS982833:JYW982835 KIO982833:KIS982835 KSK982833:KSO982835 LCG982833:LCK982835 LMC982833:LMG982835 LVY982833:LWC982835 MFU982833:MFY982835 MPQ982833:MPU982835 MZM982833:MZQ982835 NJI982833:NJM982835 NTE982833:NTI982835 ODA982833:ODE982835 OMW982833:ONA982835 OWS982833:OWW982835 PGO982833:PGS982835 PQK982833:PQO982835 QAG982833:QAK982835 QKC982833:QKG982835 QTY982833:QUC982835 RDU982833:RDY982835 RNQ982833:RNU982835 RXM982833:RXQ982835 SHI982833:SHM982835 SRE982833:SRI982835 TBA982833:TBE982835 TKW982833:TLA982835 TUS982833:TUW982835 UEO982833:UES982835 UOK982833:UOO982835 UYG982833:UYK982835 VIC982833:VIG982835 VRY982833:VSC982835 WBU982833:WBY982835 WLQ982833:WLU982835 WVM982833:WVQ982835 I65300 JI65310 TE65310 ADA65310 AMW65310 AWS65310 BGO65310 BQK65310 CAG65310 CKC65310 CTY65310 DDU65310 DNQ65310 DXM65310 EHI65310 ERE65310 FBA65310 FKW65310 FUS65310 GEO65310 GOK65310 GYG65310 HIC65310 HRY65310 IBU65310 ILQ65310 IVM65310 JFI65310 JPE65310 JZA65310 KIW65310 KSS65310 LCO65310 LMK65310 LWG65310 MGC65310 MPY65310 MZU65310 NJQ65310 NTM65310 ODI65310 ONE65310 OXA65310 PGW65310 PQS65310 QAO65310 QKK65310 QUG65310 REC65310 RNY65310 RXU65310 SHQ65310 SRM65310 TBI65310 TLE65310 TVA65310 UEW65310 UOS65310 UYO65310 VIK65310 VSG65310 WCC65310 WLY65310 WVU65310 I130836 JI130846 TE130846 ADA130846 AMW130846 AWS130846 BGO130846 BQK130846 CAG130846 CKC130846 CTY130846 DDU130846 DNQ130846 DXM130846 EHI130846 ERE130846 FBA130846 FKW130846 FUS130846 GEO130846 GOK130846 GYG130846 HIC130846 HRY130846 IBU130846 ILQ130846 IVM130846 JFI130846 JPE130846 JZA130846 KIW130846 KSS130846 LCO130846 LMK130846 LWG130846 MGC130846 MPY130846 MZU130846 NJQ130846 NTM130846 ODI130846 ONE130846 OXA130846 PGW130846 PQS130846 QAO130846 QKK130846 QUG130846 REC130846 RNY130846 RXU130846 SHQ130846 SRM130846 TBI130846 TLE130846 TVA130846 UEW130846 UOS130846 UYO130846 VIK130846 VSG130846 WCC130846 WLY130846 WVU130846 I196372 JI196382 TE196382 ADA196382 AMW196382 AWS196382 BGO196382 BQK196382 CAG196382 CKC196382 CTY196382 DDU196382 DNQ196382 DXM196382 EHI196382 ERE196382 FBA196382 FKW196382 FUS196382 GEO196382 GOK196382 GYG196382 HIC196382 HRY196382 IBU196382 ILQ196382 IVM196382 JFI196382 JPE196382 JZA196382 KIW196382 KSS196382 LCO196382 LMK196382 LWG196382 MGC196382 MPY196382 MZU196382 NJQ196382 NTM196382 ODI196382 ONE196382 OXA196382 PGW196382 PQS196382 QAO196382 QKK196382 QUG196382 REC196382 RNY196382 RXU196382 SHQ196382 SRM196382 TBI196382 TLE196382 TVA196382 UEW196382 UOS196382 UYO196382 VIK196382 VSG196382 WCC196382 WLY196382 WVU196382 I261908 JI261918 TE261918 ADA261918 AMW261918 AWS261918 BGO261918 BQK261918 CAG261918 CKC261918 CTY261918 DDU261918 DNQ261918 DXM261918 EHI261918 ERE261918 FBA261918 FKW261918 FUS261918 GEO261918 GOK261918 GYG261918 HIC261918 HRY261918 IBU261918 ILQ261918 IVM261918 JFI261918 JPE261918 JZA261918 KIW261918 KSS261918 LCO261918 LMK261918 LWG261918 MGC261918 MPY261918 MZU261918 NJQ261918 NTM261918 ODI261918 ONE261918 OXA261918 PGW261918 PQS261918 QAO261918 QKK261918 QUG261918 REC261918 RNY261918 RXU261918 SHQ261918 SRM261918 TBI261918 TLE261918 TVA261918 UEW261918 UOS261918 UYO261918 VIK261918 VSG261918 WCC261918 WLY261918 WVU261918 I327444 JI327454 TE327454 ADA327454 AMW327454 AWS327454 BGO327454 BQK327454 CAG327454 CKC327454 CTY327454 DDU327454 DNQ327454 DXM327454 EHI327454 ERE327454 FBA327454 FKW327454 FUS327454 GEO327454 GOK327454 GYG327454 HIC327454 HRY327454 IBU327454 ILQ327454 IVM327454 JFI327454 JPE327454 JZA327454 KIW327454 KSS327454 LCO327454 LMK327454 LWG327454 MGC327454 MPY327454 MZU327454 NJQ327454 NTM327454 ODI327454 ONE327454 OXA327454 PGW327454 PQS327454 QAO327454 QKK327454 QUG327454 REC327454 RNY327454 RXU327454 SHQ327454 SRM327454 TBI327454 TLE327454 TVA327454 UEW327454 UOS327454 UYO327454 VIK327454 VSG327454 WCC327454 WLY327454 WVU327454 I392980 JI392990 TE392990 ADA392990 AMW392990 AWS392990 BGO392990 BQK392990 CAG392990 CKC392990 CTY392990 DDU392990 DNQ392990 DXM392990 EHI392990 ERE392990 FBA392990 FKW392990 FUS392990 GEO392990 GOK392990 GYG392990 HIC392990 HRY392990 IBU392990 ILQ392990 IVM392990 JFI392990 JPE392990 JZA392990 KIW392990 KSS392990 LCO392990 LMK392990 LWG392990 MGC392990 MPY392990 MZU392990 NJQ392990 NTM392990 ODI392990 ONE392990 OXA392990 PGW392990 PQS392990 QAO392990 QKK392990 QUG392990 REC392990 RNY392990 RXU392990 SHQ392990 SRM392990 TBI392990 TLE392990 TVA392990 UEW392990 UOS392990 UYO392990 VIK392990 VSG392990 WCC392990 WLY392990 WVU392990 I458516 JI458526 TE458526 ADA458526 AMW458526 AWS458526 BGO458526 BQK458526 CAG458526 CKC458526 CTY458526 DDU458526 DNQ458526 DXM458526 EHI458526 ERE458526 FBA458526 FKW458526 FUS458526 GEO458526 GOK458526 GYG458526 HIC458526 HRY458526 IBU458526 ILQ458526 IVM458526 JFI458526 JPE458526 JZA458526 KIW458526 KSS458526 LCO458526 LMK458526 LWG458526 MGC458526 MPY458526 MZU458526 NJQ458526 NTM458526 ODI458526 ONE458526 OXA458526 PGW458526 PQS458526 QAO458526 QKK458526 QUG458526 REC458526 RNY458526 RXU458526 SHQ458526 SRM458526 TBI458526 TLE458526 TVA458526 UEW458526 UOS458526 UYO458526 VIK458526 VSG458526 WCC458526 WLY458526 WVU458526 I524052 JI524062 TE524062 ADA524062 AMW524062 AWS524062 BGO524062 BQK524062 CAG524062 CKC524062 CTY524062 DDU524062 DNQ524062 DXM524062 EHI524062 ERE524062 FBA524062 FKW524062 FUS524062 GEO524062 GOK524062 GYG524062 HIC524062 HRY524062 IBU524062 ILQ524062 IVM524062 JFI524062 JPE524062 JZA524062 KIW524062 KSS524062 LCO524062 LMK524062 LWG524062 MGC524062 MPY524062 MZU524062 NJQ524062 NTM524062 ODI524062 ONE524062 OXA524062 PGW524062 PQS524062 QAO524062 QKK524062 QUG524062 REC524062 RNY524062 RXU524062 SHQ524062 SRM524062 TBI524062 TLE524062 TVA524062 UEW524062 UOS524062 UYO524062 VIK524062 VSG524062 WCC524062 WLY524062 WVU524062 I589588 JI589598 TE589598 ADA589598 AMW589598 AWS589598 BGO589598 BQK589598 CAG589598 CKC589598 CTY589598 DDU589598 DNQ589598 DXM589598 EHI589598 ERE589598 FBA589598 FKW589598 FUS589598 GEO589598 GOK589598 GYG589598 HIC589598 HRY589598 IBU589598 ILQ589598 IVM589598 JFI589598 JPE589598 JZA589598 KIW589598 KSS589598 LCO589598 LMK589598 LWG589598 MGC589598 MPY589598 MZU589598 NJQ589598 NTM589598 ODI589598 ONE589598 OXA589598 PGW589598 PQS589598 QAO589598 QKK589598 QUG589598 REC589598 RNY589598 RXU589598 SHQ589598 SRM589598 TBI589598 TLE589598 TVA589598 UEW589598 UOS589598 UYO589598 VIK589598 VSG589598 WCC589598 WLY589598 WVU589598 I655124 JI655134 TE655134 ADA655134 AMW655134 AWS655134 BGO655134 BQK655134 CAG655134 CKC655134 CTY655134 DDU655134 DNQ655134 DXM655134 EHI655134 ERE655134 FBA655134 FKW655134 FUS655134 GEO655134 GOK655134 GYG655134 HIC655134 HRY655134 IBU655134 ILQ655134 IVM655134 JFI655134 JPE655134 JZA655134 KIW655134 KSS655134 LCO655134 LMK655134 LWG655134 MGC655134 MPY655134 MZU655134 NJQ655134 NTM655134 ODI655134 ONE655134 OXA655134 PGW655134 PQS655134 QAO655134 QKK655134 QUG655134 REC655134 RNY655134 RXU655134 SHQ655134 SRM655134 TBI655134 TLE655134 TVA655134 UEW655134 UOS655134 UYO655134 VIK655134 VSG655134 WCC655134 WLY655134 WVU655134 I720660 JI720670 TE720670 ADA720670 AMW720670 AWS720670 BGO720670 BQK720670 CAG720670 CKC720670 CTY720670 DDU720670 DNQ720670 DXM720670 EHI720670 ERE720670 FBA720670 FKW720670 FUS720670 GEO720670 GOK720670 GYG720670 HIC720670 HRY720670 IBU720670 ILQ720670 IVM720670 JFI720670 JPE720670 JZA720670 KIW720670 KSS720670 LCO720670 LMK720670 LWG720670 MGC720670 MPY720670 MZU720670 NJQ720670 NTM720670 ODI720670 ONE720670 OXA720670 PGW720670 PQS720670 QAO720670 QKK720670 QUG720670 REC720670 RNY720670 RXU720670 SHQ720670 SRM720670 TBI720670 TLE720670 TVA720670 UEW720670 UOS720670 UYO720670 VIK720670 VSG720670 WCC720670 WLY720670 WVU720670 I786196 JI786206 TE786206 ADA786206 AMW786206 AWS786206 BGO786206 BQK786206 CAG786206 CKC786206 CTY786206 DDU786206 DNQ786206 DXM786206 EHI786206 ERE786206 FBA786206 FKW786206 FUS786206 GEO786206 GOK786206 GYG786206 HIC786206 HRY786206 IBU786206 ILQ786206 IVM786206 JFI786206 JPE786206 JZA786206 KIW786206 KSS786206 LCO786206 LMK786206 LWG786206 MGC786206 MPY786206 MZU786206 NJQ786206 NTM786206 ODI786206 ONE786206 OXA786206 PGW786206 PQS786206 QAO786206 QKK786206 QUG786206 REC786206 RNY786206 RXU786206 SHQ786206 SRM786206 TBI786206 TLE786206 TVA786206 UEW786206 UOS786206 UYO786206 VIK786206 VSG786206 WCC786206 WLY786206 WVU786206 I851732 JI851742 TE851742 ADA851742 AMW851742 AWS851742 BGO851742 BQK851742 CAG851742 CKC851742 CTY851742 DDU851742 DNQ851742 DXM851742 EHI851742 ERE851742 FBA851742 FKW851742 FUS851742 GEO851742 GOK851742 GYG851742 HIC851742 HRY851742 IBU851742 ILQ851742 IVM851742 JFI851742 JPE851742 JZA851742 KIW851742 KSS851742 LCO851742 LMK851742 LWG851742 MGC851742 MPY851742 MZU851742 NJQ851742 NTM851742 ODI851742 ONE851742 OXA851742 PGW851742 PQS851742 QAO851742 QKK851742 QUG851742 REC851742 RNY851742 RXU851742 SHQ851742 SRM851742 TBI851742 TLE851742 TVA851742 UEW851742 UOS851742 UYO851742 VIK851742 VSG851742 WCC851742 WLY851742 WVU851742 I917268 JI917278 TE917278 ADA917278 AMW917278 AWS917278 BGO917278 BQK917278 CAG917278 CKC917278 CTY917278 DDU917278 DNQ917278 DXM917278 EHI917278 ERE917278 FBA917278 FKW917278 FUS917278 GEO917278 GOK917278 GYG917278 HIC917278 HRY917278 IBU917278 ILQ917278 IVM917278 JFI917278 JPE917278 JZA917278 KIW917278 KSS917278 LCO917278 LMK917278 LWG917278 MGC917278 MPY917278 MZU917278 NJQ917278 NTM917278 ODI917278 ONE917278 OXA917278 PGW917278 PQS917278 QAO917278 QKK917278 QUG917278 REC917278 RNY917278 RXU917278 SHQ917278 SRM917278 TBI917278 TLE917278 TVA917278 UEW917278 UOS917278 UYO917278 VIK917278 VSG917278 WCC917278 WLY917278 WVU917278 I982804 JI982814 TE982814 ADA982814 AMW982814 AWS982814 BGO982814 BQK982814 CAG982814 CKC982814 CTY982814 DDU982814 DNQ982814 DXM982814 EHI982814 ERE982814 FBA982814 FKW982814 FUS982814 GEO982814 GOK982814 GYG982814 HIC982814 HRY982814 IBU982814 ILQ982814 IVM982814 JFI982814 JPE982814 JZA982814 KIW982814 KSS982814 LCO982814 LMK982814 LWG982814 MGC982814 MPY982814 MZU982814 NJQ982814 NTM982814 ODI982814 ONE982814 OXA982814 PGW982814 PQS982814 QAO982814 QKK982814 QUG982814 REC982814 RNY982814 RXU982814 SHQ982814 SRM982814 TBI982814 TLE982814 TVA982814 UEW982814 UOS982814 UYO982814 VIK982814 VSG982814 WCC982814 WLY982814 WVU982814 B65354:E65365 JA65364:JE65375 SW65364:TA65375 ACS65364:ACW65375 AMO65364:AMS65375 AWK65364:AWO65375 BGG65364:BGK65375 BQC65364:BQG65375 BZY65364:CAC65375 CJU65364:CJY65375 CTQ65364:CTU65375 DDM65364:DDQ65375 DNI65364:DNM65375 DXE65364:DXI65375 EHA65364:EHE65375 EQW65364:ERA65375 FAS65364:FAW65375 FKO65364:FKS65375 FUK65364:FUO65375 GEG65364:GEK65375 GOC65364:GOG65375 GXY65364:GYC65375 HHU65364:HHY65375 HRQ65364:HRU65375 IBM65364:IBQ65375 ILI65364:ILM65375 IVE65364:IVI65375 JFA65364:JFE65375 JOW65364:JPA65375 JYS65364:JYW65375 KIO65364:KIS65375 KSK65364:KSO65375 LCG65364:LCK65375 LMC65364:LMG65375 LVY65364:LWC65375 MFU65364:MFY65375 MPQ65364:MPU65375 MZM65364:MZQ65375 NJI65364:NJM65375 NTE65364:NTI65375 ODA65364:ODE65375 OMW65364:ONA65375 OWS65364:OWW65375 PGO65364:PGS65375 PQK65364:PQO65375 QAG65364:QAK65375 QKC65364:QKG65375 QTY65364:QUC65375 RDU65364:RDY65375 RNQ65364:RNU65375 RXM65364:RXQ65375 SHI65364:SHM65375 SRE65364:SRI65375 TBA65364:TBE65375 TKW65364:TLA65375 TUS65364:TUW65375 UEO65364:UES65375 UOK65364:UOO65375 UYG65364:UYK65375 VIC65364:VIG65375 VRY65364:VSC65375 WBU65364:WBY65375 WLQ65364:WLU65375 WVM65364:WVQ65375 B130890:E130901 JA130900:JE130911 SW130900:TA130911 ACS130900:ACW130911 AMO130900:AMS130911 AWK130900:AWO130911 BGG130900:BGK130911 BQC130900:BQG130911 BZY130900:CAC130911 CJU130900:CJY130911 CTQ130900:CTU130911 DDM130900:DDQ130911 DNI130900:DNM130911 DXE130900:DXI130911 EHA130900:EHE130911 EQW130900:ERA130911 FAS130900:FAW130911 FKO130900:FKS130911 FUK130900:FUO130911 GEG130900:GEK130911 GOC130900:GOG130911 GXY130900:GYC130911 HHU130900:HHY130911 HRQ130900:HRU130911 IBM130900:IBQ130911 ILI130900:ILM130911 IVE130900:IVI130911 JFA130900:JFE130911 JOW130900:JPA130911 JYS130900:JYW130911 KIO130900:KIS130911 KSK130900:KSO130911 LCG130900:LCK130911 LMC130900:LMG130911 LVY130900:LWC130911 MFU130900:MFY130911 MPQ130900:MPU130911 MZM130900:MZQ130911 NJI130900:NJM130911 NTE130900:NTI130911 ODA130900:ODE130911 OMW130900:ONA130911 OWS130900:OWW130911 PGO130900:PGS130911 PQK130900:PQO130911 QAG130900:QAK130911 QKC130900:QKG130911 QTY130900:QUC130911 RDU130900:RDY130911 RNQ130900:RNU130911 RXM130900:RXQ130911 SHI130900:SHM130911 SRE130900:SRI130911 TBA130900:TBE130911 TKW130900:TLA130911 TUS130900:TUW130911 UEO130900:UES130911 UOK130900:UOO130911 UYG130900:UYK130911 VIC130900:VIG130911 VRY130900:VSC130911 WBU130900:WBY130911 WLQ130900:WLU130911 WVM130900:WVQ130911 B196426:E196437 JA196436:JE196447 SW196436:TA196447 ACS196436:ACW196447 AMO196436:AMS196447 AWK196436:AWO196447 BGG196436:BGK196447 BQC196436:BQG196447 BZY196436:CAC196447 CJU196436:CJY196447 CTQ196436:CTU196447 DDM196436:DDQ196447 DNI196436:DNM196447 DXE196436:DXI196447 EHA196436:EHE196447 EQW196436:ERA196447 FAS196436:FAW196447 FKO196436:FKS196447 FUK196436:FUO196447 GEG196436:GEK196447 GOC196436:GOG196447 GXY196436:GYC196447 HHU196436:HHY196447 HRQ196436:HRU196447 IBM196436:IBQ196447 ILI196436:ILM196447 IVE196436:IVI196447 JFA196436:JFE196447 JOW196436:JPA196447 JYS196436:JYW196447 KIO196436:KIS196447 KSK196436:KSO196447 LCG196436:LCK196447 LMC196436:LMG196447 LVY196436:LWC196447 MFU196436:MFY196447 MPQ196436:MPU196447 MZM196436:MZQ196447 NJI196436:NJM196447 NTE196436:NTI196447 ODA196436:ODE196447 OMW196436:ONA196447 OWS196436:OWW196447 PGO196436:PGS196447 PQK196436:PQO196447 QAG196436:QAK196447 QKC196436:QKG196447 QTY196436:QUC196447 RDU196436:RDY196447 RNQ196436:RNU196447 RXM196436:RXQ196447 SHI196436:SHM196447 SRE196436:SRI196447 TBA196436:TBE196447 TKW196436:TLA196447 TUS196436:TUW196447 UEO196436:UES196447 UOK196436:UOO196447 UYG196436:UYK196447 VIC196436:VIG196447 VRY196436:VSC196447 WBU196436:WBY196447 WLQ196436:WLU196447 WVM196436:WVQ196447 B261962:E261973 JA261972:JE261983 SW261972:TA261983 ACS261972:ACW261983 AMO261972:AMS261983 AWK261972:AWO261983 BGG261972:BGK261983 BQC261972:BQG261983 BZY261972:CAC261983 CJU261972:CJY261983 CTQ261972:CTU261983 DDM261972:DDQ261983 DNI261972:DNM261983 DXE261972:DXI261983 EHA261972:EHE261983 EQW261972:ERA261983 FAS261972:FAW261983 FKO261972:FKS261983 FUK261972:FUO261983 GEG261972:GEK261983 GOC261972:GOG261983 GXY261972:GYC261983 HHU261972:HHY261983 HRQ261972:HRU261983 IBM261972:IBQ261983 ILI261972:ILM261983 IVE261972:IVI261983 JFA261972:JFE261983 JOW261972:JPA261983 JYS261972:JYW261983 KIO261972:KIS261983 KSK261972:KSO261983 LCG261972:LCK261983 LMC261972:LMG261983 LVY261972:LWC261983 MFU261972:MFY261983 MPQ261972:MPU261983 MZM261972:MZQ261983 NJI261972:NJM261983 NTE261972:NTI261983 ODA261972:ODE261983 OMW261972:ONA261983 OWS261972:OWW261983 PGO261972:PGS261983 PQK261972:PQO261983 QAG261972:QAK261983 QKC261972:QKG261983 QTY261972:QUC261983 RDU261972:RDY261983 RNQ261972:RNU261983 RXM261972:RXQ261983 SHI261972:SHM261983 SRE261972:SRI261983 TBA261972:TBE261983 TKW261972:TLA261983 TUS261972:TUW261983 UEO261972:UES261983 UOK261972:UOO261983 UYG261972:UYK261983 VIC261972:VIG261983 VRY261972:VSC261983 WBU261972:WBY261983 WLQ261972:WLU261983 WVM261972:WVQ261983 B327498:E327509 JA327508:JE327519 SW327508:TA327519 ACS327508:ACW327519 AMO327508:AMS327519 AWK327508:AWO327519 BGG327508:BGK327519 BQC327508:BQG327519 BZY327508:CAC327519 CJU327508:CJY327519 CTQ327508:CTU327519 DDM327508:DDQ327519 DNI327508:DNM327519 DXE327508:DXI327519 EHA327508:EHE327519 EQW327508:ERA327519 FAS327508:FAW327519 FKO327508:FKS327519 FUK327508:FUO327519 GEG327508:GEK327519 GOC327508:GOG327519 GXY327508:GYC327519 HHU327508:HHY327519 HRQ327508:HRU327519 IBM327508:IBQ327519 ILI327508:ILM327519 IVE327508:IVI327519 JFA327508:JFE327519 JOW327508:JPA327519 JYS327508:JYW327519 KIO327508:KIS327519 KSK327508:KSO327519 LCG327508:LCK327519 LMC327508:LMG327519 LVY327508:LWC327519 MFU327508:MFY327519 MPQ327508:MPU327519 MZM327508:MZQ327519 NJI327508:NJM327519 NTE327508:NTI327519 ODA327508:ODE327519 OMW327508:ONA327519 OWS327508:OWW327519 PGO327508:PGS327519 PQK327508:PQO327519 QAG327508:QAK327519 QKC327508:QKG327519 QTY327508:QUC327519 RDU327508:RDY327519 RNQ327508:RNU327519 RXM327508:RXQ327519 SHI327508:SHM327519 SRE327508:SRI327519 TBA327508:TBE327519 TKW327508:TLA327519 TUS327508:TUW327519 UEO327508:UES327519 UOK327508:UOO327519 UYG327508:UYK327519 VIC327508:VIG327519 VRY327508:VSC327519 WBU327508:WBY327519 WLQ327508:WLU327519 WVM327508:WVQ327519 B393034:E393045 JA393044:JE393055 SW393044:TA393055 ACS393044:ACW393055 AMO393044:AMS393055 AWK393044:AWO393055 BGG393044:BGK393055 BQC393044:BQG393055 BZY393044:CAC393055 CJU393044:CJY393055 CTQ393044:CTU393055 DDM393044:DDQ393055 DNI393044:DNM393055 DXE393044:DXI393055 EHA393044:EHE393055 EQW393044:ERA393055 FAS393044:FAW393055 FKO393044:FKS393055 FUK393044:FUO393055 GEG393044:GEK393055 GOC393044:GOG393055 GXY393044:GYC393055 HHU393044:HHY393055 HRQ393044:HRU393055 IBM393044:IBQ393055 ILI393044:ILM393055 IVE393044:IVI393055 JFA393044:JFE393055 JOW393044:JPA393055 JYS393044:JYW393055 KIO393044:KIS393055 KSK393044:KSO393055 LCG393044:LCK393055 LMC393044:LMG393055 LVY393044:LWC393055 MFU393044:MFY393055 MPQ393044:MPU393055 MZM393044:MZQ393055 NJI393044:NJM393055 NTE393044:NTI393055 ODA393044:ODE393055 OMW393044:ONA393055 OWS393044:OWW393055 PGO393044:PGS393055 PQK393044:PQO393055 QAG393044:QAK393055 QKC393044:QKG393055 QTY393044:QUC393055 RDU393044:RDY393055 RNQ393044:RNU393055 RXM393044:RXQ393055 SHI393044:SHM393055 SRE393044:SRI393055 TBA393044:TBE393055 TKW393044:TLA393055 TUS393044:TUW393055 UEO393044:UES393055 UOK393044:UOO393055 UYG393044:UYK393055 VIC393044:VIG393055 VRY393044:VSC393055 WBU393044:WBY393055 WLQ393044:WLU393055 WVM393044:WVQ393055 B458570:E458581 JA458580:JE458591 SW458580:TA458591 ACS458580:ACW458591 AMO458580:AMS458591 AWK458580:AWO458591 BGG458580:BGK458591 BQC458580:BQG458591 BZY458580:CAC458591 CJU458580:CJY458591 CTQ458580:CTU458591 DDM458580:DDQ458591 DNI458580:DNM458591 DXE458580:DXI458591 EHA458580:EHE458591 EQW458580:ERA458591 FAS458580:FAW458591 FKO458580:FKS458591 FUK458580:FUO458591 GEG458580:GEK458591 GOC458580:GOG458591 GXY458580:GYC458591 HHU458580:HHY458591 HRQ458580:HRU458591 IBM458580:IBQ458591 ILI458580:ILM458591 IVE458580:IVI458591 JFA458580:JFE458591 JOW458580:JPA458591 JYS458580:JYW458591 KIO458580:KIS458591 KSK458580:KSO458591 LCG458580:LCK458591 LMC458580:LMG458591 LVY458580:LWC458591 MFU458580:MFY458591 MPQ458580:MPU458591 MZM458580:MZQ458591 NJI458580:NJM458591 NTE458580:NTI458591 ODA458580:ODE458591 OMW458580:ONA458591 OWS458580:OWW458591 PGO458580:PGS458591 PQK458580:PQO458591 QAG458580:QAK458591 QKC458580:QKG458591 QTY458580:QUC458591 RDU458580:RDY458591 RNQ458580:RNU458591 RXM458580:RXQ458591 SHI458580:SHM458591 SRE458580:SRI458591 TBA458580:TBE458591 TKW458580:TLA458591 TUS458580:TUW458591 UEO458580:UES458591 UOK458580:UOO458591 UYG458580:UYK458591 VIC458580:VIG458591 VRY458580:VSC458591 WBU458580:WBY458591 WLQ458580:WLU458591 WVM458580:WVQ458591 B524106:E524117 JA524116:JE524127 SW524116:TA524127 ACS524116:ACW524127 AMO524116:AMS524127 AWK524116:AWO524127 BGG524116:BGK524127 BQC524116:BQG524127 BZY524116:CAC524127 CJU524116:CJY524127 CTQ524116:CTU524127 DDM524116:DDQ524127 DNI524116:DNM524127 DXE524116:DXI524127 EHA524116:EHE524127 EQW524116:ERA524127 FAS524116:FAW524127 FKO524116:FKS524127 FUK524116:FUO524127 GEG524116:GEK524127 GOC524116:GOG524127 GXY524116:GYC524127 HHU524116:HHY524127 HRQ524116:HRU524127 IBM524116:IBQ524127 ILI524116:ILM524127 IVE524116:IVI524127 JFA524116:JFE524127 JOW524116:JPA524127 JYS524116:JYW524127 KIO524116:KIS524127 KSK524116:KSO524127 LCG524116:LCK524127 LMC524116:LMG524127 LVY524116:LWC524127 MFU524116:MFY524127 MPQ524116:MPU524127 MZM524116:MZQ524127 NJI524116:NJM524127 NTE524116:NTI524127 ODA524116:ODE524127 OMW524116:ONA524127 OWS524116:OWW524127 PGO524116:PGS524127 PQK524116:PQO524127 QAG524116:QAK524127 QKC524116:QKG524127 QTY524116:QUC524127 RDU524116:RDY524127 RNQ524116:RNU524127 RXM524116:RXQ524127 SHI524116:SHM524127 SRE524116:SRI524127 TBA524116:TBE524127 TKW524116:TLA524127 TUS524116:TUW524127 UEO524116:UES524127 UOK524116:UOO524127 UYG524116:UYK524127 VIC524116:VIG524127 VRY524116:VSC524127 WBU524116:WBY524127 WLQ524116:WLU524127 WVM524116:WVQ524127 B589642:E589653 JA589652:JE589663 SW589652:TA589663 ACS589652:ACW589663 AMO589652:AMS589663 AWK589652:AWO589663 BGG589652:BGK589663 BQC589652:BQG589663 BZY589652:CAC589663 CJU589652:CJY589663 CTQ589652:CTU589663 DDM589652:DDQ589663 DNI589652:DNM589663 DXE589652:DXI589663 EHA589652:EHE589663 EQW589652:ERA589663 FAS589652:FAW589663 FKO589652:FKS589663 FUK589652:FUO589663 GEG589652:GEK589663 GOC589652:GOG589663 GXY589652:GYC589663 HHU589652:HHY589663 HRQ589652:HRU589663 IBM589652:IBQ589663 ILI589652:ILM589663 IVE589652:IVI589663 JFA589652:JFE589663 JOW589652:JPA589663 JYS589652:JYW589663 KIO589652:KIS589663 KSK589652:KSO589663 LCG589652:LCK589663 LMC589652:LMG589663 LVY589652:LWC589663 MFU589652:MFY589663 MPQ589652:MPU589663 MZM589652:MZQ589663 NJI589652:NJM589663 NTE589652:NTI589663 ODA589652:ODE589663 OMW589652:ONA589663 OWS589652:OWW589663 PGO589652:PGS589663 PQK589652:PQO589663 QAG589652:QAK589663 QKC589652:QKG589663 QTY589652:QUC589663 RDU589652:RDY589663 RNQ589652:RNU589663 RXM589652:RXQ589663 SHI589652:SHM589663 SRE589652:SRI589663 TBA589652:TBE589663 TKW589652:TLA589663 TUS589652:TUW589663 UEO589652:UES589663 UOK589652:UOO589663 UYG589652:UYK589663 VIC589652:VIG589663 VRY589652:VSC589663 WBU589652:WBY589663 WLQ589652:WLU589663 WVM589652:WVQ589663 B655178:E655189 JA655188:JE655199 SW655188:TA655199 ACS655188:ACW655199 AMO655188:AMS655199 AWK655188:AWO655199 BGG655188:BGK655199 BQC655188:BQG655199 BZY655188:CAC655199 CJU655188:CJY655199 CTQ655188:CTU655199 DDM655188:DDQ655199 DNI655188:DNM655199 DXE655188:DXI655199 EHA655188:EHE655199 EQW655188:ERA655199 FAS655188:FAW655199 FKO655188:FKS655199 FUK655188:FUO655199 GEG655188:GEK655199 GOC655188:GOG655199 GXY655188:GYC655199 HHU655188:HHY655199 HRQ655188:HRU655199 IBM655188:IBQ655199 ILI655188:ILM655199 IVE655188:IVI655199 JFA655188:JFE655199 JOW655188:JPA655199 JYS655188:JYW655199 KIO655188:KIS655199 KSK655188:KSO655199 LCG655188:LCK655199 LMC655188:LMG655199 LVY655188:LWC655199 MFU655188:MFY655199 MPQ655188:MPU655199 MZM655188:MZQ655199 NJI655188:NJM655199 NTE655188:NTI655199 ODA655188:ODE655199 OMW655188:ONA655199 OWS655188:OWW655199 PGO655188:PGS655199 PQK655188:PQO655199 QAG655188:QAK655199 QKC655188:QKG655199 QTY655188:QUC655199 RDU655188:RDY655199 RNQ655188:RNU655199 RXM655188:RXQ655199 SHI655188:SHM655199 SRE655188:SRI655199 TBA655188:TBE655199 TKW655188:TLA655199 TUS655188:TUW655199 UEO655188:UES655199 UOK655188:UOO655199 UYG655188:UYK655199 VIC655188:VIG655199 VRY655188:VSC655199 WBU655188:WBY655199 WLQ655188:WLU655199 WVM655188:WVQ655199 B720714:E720725 JA720724:JE720735 SW720724:TA720735 ACS720724:ACW720735 AMO720724:AMS720735 AWK720724:AWO720735 BGG720724:BGK720735 BQC720724:BQG720735 BZY720724:CAC720735 CJU720724:CJY720735 CTQ720724:CTU720735 DDM720724:DDQ720735 DNI720724:DNM720735 DXE720724:DXI720735 EHA720724:EHE720735 EQW720724:ERA720735 FAS720724:FAW720735 FKO720724:FKS720735 FUK720724:FUO720735 GEG720724:GEK720735 GOC720724:GOG720735 GXY720724:GYC720735 HHU720724:HHY720735 HRQ720724:HRU720735 IBM720724:IBQ720735 ILI720724:ILM720735 IVE720724:IVI720735 JFA720724:JFE720735 JOW720724:JPA720735 JYS720724:JYW720735 KIO720724:KIS720735 KSK720724:KSO720735 LCG720724:LCK720735 LMC720724:LMG720735 LVY720724:LWC720735 MFU720724:MFY720735 MPQ720724:MPU720735 MZM720724:MZQ720735 NJI720724:NJM720735 NTE720724:NTI720735 ODA720724:ODE720735 OMW720724:ONA720735 OWS720724:OWW720735 PGO720724:PGS720735 PQK720724:PQO720735 QAG720724:QAK720735 QKC720724:QKG720735 QTY720724:QUC720735 RDU720724:RDY720735 RNQ720724:RNU720735 RXM720724:RXQ720735 SHI720724:SHM720735 SRE720724:SRI720735 TBA720724:TBE720735 TKW720724:TLA720735 TUS720724:TUW720735 UEO720724:UES720735 UOK720724:UOO720735 UYG720724:UYK720735 VIC720724:VIG720735 VRY720724:VSC720735 WBU720724:WBY720735 WLQ720724:WLU720735 WVM720724:WVQ720735 B786250:E786261 JA786260:JE786271 SW786260:TA786271 ACS786260:ACW786271 AMO786260:AMS786271 AWK786260:AWO786271 BGG786260:BGK786271 BQC786260:BQG786271 BZY786260:CAC786271 CJU786260:CJY786271 CTQ786260:CTU786271 DDM786260:DDQ786271 DNI786260:DNM786271 DXE786260:DXI786271 EHA786260:EHE786271 EQW786260:ERA786271 FAS786260:FAW786271 FKO786260:FKS786271 FUK786260:FUO786271 GEG786260:GEK786271 GOC786260:GOG786271 GXY786260:GYC786271 HHU786260:HHY786271 HRQ786260:HRU786271 IBM786260:IBQ786271 ILI786260:ILM786271 IVE786260:IVI786271 JFA786260:JFE786271 JOW786260:JPA786271 JYS786260:JYW786271 KIO786260:KIS786271 KSK786260:KSO786271 LCG786260:LCK786271 LMC786260:LMG786271 LVY786260:LWC786271 MFU786260:MFY786271 MPQ786260:MPU786271 MZM786260:MZQ786271 NJI786260:NJM786271 NTE786260:NTI786271 ODA786260:ODE786271 OMW786260:ONA786271 OWS786260:OWW786271 PGO786260:PGS786271 PQK786260:PQO786271 QAG786260:QAK786271 QKC786260:QKG786271 QTY786260:QUC786271 RDU786260:RDY786271 RNQ786260:RNU786271 RXM786260:RXQ786271 SHI786260:SHM786271 SRE786260:SRI786271 TBA786260:TBE786271 TKW786260:TLA786271 TUS786260:TUW786271 UEO786260:UES786271 UOK786260:UOO786271 UYG786260:UYK786271 VIC786260:VIG786271 VRY786260:VSC786271 WBU786260:WBY786271 WLQ786260:WLU786271 WVM786260:WVQ786271 B851786:E851797 JA851796:JE851807 SW851796:TA851807 ACS851796:ACW851807 AMO851796:AMS851807 AWK851796:AWO851807 BGG851796:BGK851807 BQC851796:BQG851807 BZY851796:CAC851807 CJU851796:CJY851807 CTQ851796:CTU851807 DDM851796:DDQ851807 DNI851796:DNM851807 DXE851796:DXI851807 EHA851796:EHE851807 EQW851796:ERA851807 FAS851796:FAW851807 FKO851796:FKS851807 FUK851796:FUO851807 GEG851796:GEK851807 GOC851796:GOG851807 GXY851796:GYC851807 HHU851796:HHY851807 HRQ851796:HRU851807 IBM851796:IBQ851807 ILI851796:ILM851807 IVE851796:IVI851807 JFA851796:JFE851807 JOW851796:JPA851807 JYS851796:JYW851807 KIO851796:KIS851807 KSK851796:KSO851807 LCG851796:LCK851807 LMC851796:LMG851807 LVY851796:LWC851807 MFU851796:MFY851807 MPQ851796:MPU851807 MZM851796:MZQ851807 NJI851796:NJM851807 NTE851796:NTI851807 ODA851796:ODE851807 OMW851796:ONA851807 OWS851796:OWW851807 PGO851796:PGS851807 PQK851796:PQO851807 QAG851796:QAK851807 QKC851796:QKG851807 QTY851796:QUC851807 RDU851796:RDY851807 RNQ851796:RNU851807 RXM851796:RXQ851807 SHI851796:SHM851807 SRE851796:SRI851807 TBA851796:TBE851807 TKW851796:TLA851807 TUS851796:TUW851807 UEO851796:UES851807 UOK851796:UOO851807 UYG851796:UYK851807 VIC851796:VIG851807 VRY851796:VSC851807 WBU851796:WBY851807 WLQ851796:WLU851807 WVM851796:WVQ851807 B917322:E917333 JA917332:JE917343 SW917332:TA917343 ACS917332:ACW917343 AMO917332:AMS917343 AWK917332:AWO917343 BGG917332:BGK917343 BQC917332:BQG917343 BZY917332:CAC917343 CJU917332:CJY917343 CTQ917332:CTU917343 DDM917332:DDQ917343 DNI917332:DNM917343 DXE917332:DXI917343 EHA917332:EHE917343 EQW917332:ERA917343 FAS917332:FAW917343 FKO917332:FKS917343 FUK917332:FUO917343 GEG917332:GEK917343 GOC917332:GOG917343 GXY917332:GYC917343 HHU917332:HHY917343 HRQ917332:HRU917343 IBM917332:IBQ917343 ILI917332:ILM917343 IVE917332:IVI917343 JFA917332:JFE917343 JOW917332:JPA917343 JYS917332:JYW917343 KIO917332:KIS917343 KSK917332:KSO917343 LCG917332:LCK917343 LMC917332:LMG917343 LVY917332:LWC917343 MFU917332:MFY917343 MPQ917332:MPU917343 MZM917332:MZQ917343 NJI917332:NJM917343 NTE917332:NTI917343 ODA917332:ODE917343 OMW917332:ONA917343 OWS917332:OWW917343 PGO917332:PGS917343 PQK917332:PQO917343 QAG917332:QAK917343 QKC917332:QKG917343 QTY917332:QUC917343 RDU917332:RDY917343 RNQ917332:RNU917343 RXM917332:RXQ917343 SHI917332:SHM917343 SRE917332:SRI917343 TBA917332:TBE917343 TKW917332:TLA917343 TUS917332:TUW917343 UEO917332:UES917343 UOK917332:UOO917343 UYG917332:UYK917343 VIC917332:VIG917343 VRY917332:VSC917343 WBU917332:WBY917343 WLQ917332:WLU917343 WVM917332:WVQ917343 B982858:E982869 JA982868:JE982879 SW982868:TA982879 ACS982868:ACW982879 AMO982868:AMS982879 AWK982868:AWO982879 BGG982868:BGK982879 BQC982868:BQG982879 BZY982868:CAC982879 CJU982868:CJY982879 CTQ982868:CTU982879 DDM982868:DDQ982879 DNI982868:DNM982879 DXE982868:DXI982879 EHA982868:EHE982879 EQW982868:ERA982879 FAS982868:FAW982879 FKO982868:FKS982879 FUK982868:FUO982879 GEG982868:GEK982879 GOC982868:GOG982879 GXY982868:GYC982879 HHU982868:HHY982879 HRQ982868:HRU982879 IBM982868:IBQ982879 ILI982868:ILM982879 IVE982868:IVI982879 JFA982868:JFE982879 JOW982868:JPA982879 JYS982868:JYW982879 KIO982868:KIS982879 KSK982868:KSO982879 LCG982868:LCK982879 LMC982868:LMG982879 LVY982868:LWC982879 MFU982868:MFY982879 MPQ982868:MPU982879 MZM982868:MZQ982879 NJI982868:NJM982879 NTE982868:NTI982879 ODA982868:ODE982879 OMW982868:ONA982879 OWS982868:OWW982879 PGO982868:PGS982879 PQK982868:PQO982879 QAG982868:QAK982879 QKC982868:QKG982879 QTY982868:QUC982879 RDU982868:RDY982879 RNQ982868:RNU982879 RXM982868:RXQ982879 SHI982868:SHM982879 SRE982868:SRI982879 TBA982868:TBE982879 TKW982868:TLA982879 TUS982868:TUW982879 UEO982868:UES982879 UOK982868:UOO982879 UYG982868:UYK982879 VIC982868:VIG982879 VRY982868:VSC982879 WBU982868:WBY982879 WLQ982868:WLU982879 WVM982868:WVQ982879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AR260"/>
  <sheetViews>
    <sheetView showGridLines="0" showZeros="0" view="pageBreakPreview" topLeftCell="A13" zoomScale="85" zoomScaleNormal="100" zoomScaleSheetLayoutView="85" workbookViewId="0">
      <selection activeCell="N203" sqref="N203"/>
    </sheetView>
  </sheetViews>
  <sheetFormatPr defaultColWidth="8.625" defaultRowHeight="18" customHeight="1" x14ac:dyDescent="0.15"/>
  <cols>
    <col min="1" max="2" width="3.5" style="100" customWidth="1"/>
    <col min="3" max="3" width="8" style="100" customWidth="1"/>
    <col min="4" max="4" width="4.75" style="100" customWidth="1"/>
    <col min="5" max="5" width="7.625" style="100" customWidth="1"/>
    <col min="6" max="6" width="7.125" style="100" customWidth="1"/>
    <col min="7" max="7" width="7.75" style="100" hidden="1" customWidth="1"/>
    <col min="8" max="8" width="4.625" style="100" customWidth="1"/>
    <col min="9" max="10" width="8.625" style="100" customWidth="1"/>
    <col min="11" max="11" width="7.125" style="100" customWidth="1"/>
    <col min="12" max="12" width="6.125" style="100" hidden="1" customWidth="1"/>
    <col min="13" max="13" width="4.5" style="100" customWidth="1"/>
    <col min="14" max="15" width="7.625" style="100" customWidth="1"/>
    <col min="16" max="16" width="7.125" style="100" customWidth="1"/>
    <col min="17" max="17" width="7" style="100" hidden="1" customWidth="1"/>
    <col min="18" max="18" width="4.625" style="100" customWidth="1"/>
    <col min="19" max="20" width="7.625" style="100" customWidth="1"/>
    <col min="21" max="21" width="7.125" style="100" customWidth="1"/>
    <col min="22" max="22" width="5.625" style="100" hidden="1" customWidth="1"/>
    <col min="23" max="23" width="5.625" style="100" customWidth="1"/>
    <col min="24" max="24" width="7.625" style="100" customWidth="1"/>
    <col min="25" max="27" width="3.875" style="23" customWidth="1"/>
    <col min="28" max="41" width="4.625" style="23" customWidth="1"/>
    <col min="42" max="42" width="3.75" style="23" customWidth="1"/>
    <col min="43" max="84" width="4.625" style="23" customWidth="1"/>
    <col min="85" max="16384" width="8.625" style="23"/>
  </cols>
  <sheetData>
    <row r="1" spans="1:26" s="52" customFormat="1" ht="18" customHeight="1" x14ac:dyDescent="0.15">
      <c r="A1" s="737"/>
      <c r="B1" s="737"/>
      <c r="C1" s="737"/>
      <c r="D1" s="55"/>
      <c r="E1" s="55"/>
      <c r="F1" s="55"/>
      <c r="G1" s="55"/>
      <c r="H1" s="55"/>
      <c r="I1" s="55"/>
      <c r="J1" s="55"/>
      <c r="K1" s="55"/>
      <c r="L1" s="55"/>
      <c r="M1" s="55"/>
      <c r="N1" s="55"/>
      <c r="O1" s="55"/>
      <c r="P1" s="55"/>
      <c r="Q1" s="55"/>
      <c r="R1" s="55"/>
      <c r="S1" s="55"/>
      <c r="T1" s="55"/>
      <c r="U1" s="55"/>
      <c r="V1" s="55"/>
      <c r="W1" s="55"/>
      <c r="X1" s="55"/>
      <c r="Z1" s="52" t="s">
        <v>9</v>
      </c>
    </row>
    <row r="2" spans="1:26" s="52" customFormat="1" ht="18" customHeight="1" x14ac:dyDescent="0.15">
      <c r="A2" s="55"/>
      <c r="B2" s="55"/>
      <c r="C2" s="55"/>
      <c r="D2" s="55"/>
      <c r="E2" s="55"/>
      <c r="F2" s="55"/>
      <c r="G2" s="55"/>
      <c r="H2" s="55"/>
      <c r="I2" s="55"/>
      <c r="J2" s="55"/>
      <c r="K2" s="55"/>
      <c r="L2" s="55"/>
      <c r="M2" s="55"/>
      <c r="N2" s="55"/>
      <c r="O2" s="55"/>
      <c r="P2" s="55"/>
      <c r="Q2" s="55"/>
      <c r="R2" s="55"/>
      <c r="S2" s="55"/>
      <c r="T2" s="55"/>
      <c r="U2" s="55"/>
      <c r="V2" s="55"/>
      <c r="W2" s="55"/>
      <c r="X2" s="55"/>
    </row>
    <row r="3" spans="1:26" s="52" customFormat="1" ht="18" customHeight="1" x14ac:dyDescent="0.15">
      <c r="A3" s="737" t="str">
        <f>"（"&amp;'03'!R20&amp;"）"</f>
        <v>（別紙1）</v>
      </c>
      <c r="B3" s="737"/>
      <c r="C3" s="737"/>
      <c r="D3" s="107"/>
      <c r="E3" s="107"/>
      <c r="F3" s="107"/>
      <c r="G3" s="107"/>
      <c r="H3" s="107"/>
      <c r="I3" s="107"/>
      <c r="J3" s="107"/>
      <c r="K3" s="107"/>
      <c r="L3" s="107"/>
      <c r="M3" s="107"/>
      <c r="N3" s="107"/>
      <c r="O3" s="107"/>
      <c r="P3" s="107"/>
      <c r="Q3" s="107"/>
      <c r="R3" s="107"/>
      <c r="S3" s="107"/>
      <c r="T3" s="107"/>
      <c r="U3" s="107"/>
      <c r="V3" s="107"/>
      <c r="W3" s="107"/>
      <c r="X3" s="107"/>
    </row>
    <row r="4" spans="1:26" s="53" customFormat="1" ht="18" customHeight="1" x14ac:dyDescent="0.2">
      <c r="A4" s="259"/>
      <c r="B4" s="259"/>
      <c r="C4" s="259"/>
      <c r="D4" s="259"/>
      <c r="E4" s="259"/>
      <c r="F4" s="259"/>
      <c r="G4" s="259"/>
      <c r="H4" s="259"/>
      <c r="I4" s="259"/>
      <c r="J4" s="259"/>
      <c r="K4" s="259"/>
      <c r="L4" s="259"/>
      <c r="M4" s="259"/>
      <c r="N4" s="259"/>
      <c r="O4" s="259"/>
      <c r="P4" s="259"/>
      <c r="Q4" s="259"/>
      <c r="R4" s="259"/>
      <c r="S4" s="259"/>
      <c r="T4" s="259"/>
      <c r="U4" s="259"/>
      <c r="V4" s="259"/>
      <c r="W4" s="259"/>
      <c r="X4" s="259"/>
    </row>
    <row r="5" spans="1:26" s="53" customFormat="1" ht="18" customHeight="1" x14ac:dyDescent="0.2">
      <c r="A5" s="232"/>
      <c r="B5" s="232"/>
      <c r="C5" s="232"/>
      <c r="D5" s="232"/>
      <c r="E5" s="232"/>
      <c r="F5" s="232"/>
      <c r="G5" s="232"/>
      <c r="H5" s="232"/>
      <c r="I5" s="232"/>
      <c r="J5" s="232"/>
      <c r="K5" s="232"/>
      <c r="L5" s="232"/>
      <c r="M5" s="232"/>
      <c r="N5" s="232"/>
      <c r="O5" s="232"/>
      <c r="P5" s="232"/>
      <c r="Q5" s="232"/>
      <c r="R5" s="232"/>
      <c r="S5" s="232"/>
      <c r="T5" s="232"/>
      <c r="U5" s="232"/>
      <c r="V5" s="232"/>
      <c r="W5" s="232"/>
      <c r="X5" s="232"/>
    </row>
    <row r="6" spans="1:26" s="53" customFormat="1" ht="18" customHeight="1" x14ac:dyDescent="0.2">
      <c r="A6" s="232"/>
      <c r="B6" s="232"/>
      <c r="C6" s="232"/>
      <c r="D6" s="232"/>
      <c r="E6" s="232"/>
      <c r="F6" s="232"/>
      <c r="G6" s="232"/>
      <c r="H6" s="232"/>
      <c r="I6" s="232"/>
      <c r="J6" s="232"/>
      <c r="K6" s="232"/>
      <c r="L6" s="232"/>
      <c r="M6" s="232"/>
      <c r="N6" s="232"/>
      <c r="O6" s="232"/>
      <c r="P6" s="232"/>
      <c r="Q6" s="232"/>
      <c r="R6" s="232"/>
      <c r="S6" s="232"/>
      <c r="T6" s="232"/>
      <c r="U6" s="232"/>
      <c r="V6" s="232"/>
      <c r="W6" s="232"/>
      <c r="X6" s="232"/>
    </row>
    <row r="7" spans="1:26" s="53" customFormat="1" ht="18" customHeight="1" x14ac:dyDescent="0.2">
      <c r="A7" s="232"/>
      <c r="B7" s="232"/>
      <c r="C7" s="232"/>
      <c r="D7" s="232"/>
      <c r="E7" s="232"/>
      <c r="F7" s="232"/>
      <c r="G7" s="232"/>
      <c r="H7" s="232"/>
      <c r="I7" s="232"/>
      <c r="J7" s="232"/>
      <c r="K7" s="232"/>
      <c r="L7" s="232"/>
      <c r="M7" s="232"/>
      <c r="N7" s="232"/>
      <c r="O7" s="232"/>
      <c r="P7" s="232"/>
      <c r="Q7" s="232"/>
      <c r="R7" s="232"/>
      <c r="S7" s="232"/>
      <c r="T7" s="232"/>
      <c r="U7" s="232"/>
      <c r="V7" s="232"/>
      <c r="W7" s="232"/>
      <c r="X7" s="232"/>
    </row>
    <row r="8" spans="1:26" s="53" customFormat="1" ht="18" customHeight="1" x14ac:dyDescent="0.2">
      <c r="A8" s="232"/>
      <c r="B8" s="232"/>
      <c r="C8" s="232"/>
      <c r="D8" s="232"/>
      <c r="E8" s="232"/>
      <c r="F8" s="232"/>
      <c r="G8" s="232"/>
      <c r="H8" s="232"/>
      <c r="I8" s="232"/>
      <c r="J8" s="232"/>
      <c r="K8" s="232"/>
      <c r="L8" s="232"/>
      <c r="M8" s="232"/>
      <c r="N8" s="232"/>
      <c r="O8" s="232"/>
      <c r="P8" s="232"/>
      <c r="Q8" s="232"/>
      <c r="R8" s="232"/>
      <c r="S8" s="232"/>
      <c r="T8" s="232"/>
      <c r="U8" s="232"/>
      <c r="V8" s="232"/>
      <c r="W8" s="232"/>
      <c r="X8" s="232"/>
    </row>
    <row r="9" spans="1:26" s="53" customFormat="1" ht="18" customHeight="1" x14ac:dyDescent="0.2">
      <c r="A9" s="232"/>
      <c r="B9" s="232"/>
      <c r="C9" s="232"/>
      <c r="D9" s="232"/>
      <c r="E9" s="232"/>
      <c r="F9" s="232"/>
      <c r="G9" s="232"/>
      <c r="H9" s="232"/>
      <c r="I9" s="232"/>
      <c r="J9" s="232"/>
      <c r="K9" s="232"/>
      <c r="L9" s="232"/>
      <c r="M9" s="232"/>
      <c r="N9" s="232"/>
      <c r="O9" s="232"/>
      <c r="P9" s="232"/>
      <c r="Q9" s="232"/>
      <c r="R9" s="232"/>
      <c r="S9" s="232"/>
      <c r="T9" s="232"/>
      <c r="U9" s="232"/>
      <c r="V9" s="232"/>
      <c r="W9" s="232"/>
      <c r="X9" s="232"/>
    </row>
    <row r="10" spans="1:26" s="53" customFormat="1" ht="18" customHeight="1" x14ac:dyDescent="0.2">
      <c r="A10" s="232"/>
      <c r="B10" s="232"/>
      <c r="C10" s="232"/>
      <c r="D10" s="232"/>
      <c r="E10" s="232"/>
      <c r="F10" s="232"/>
      <c r="G10" s="232"/>
      <c r="H10" s="232"/>
      <c r="I10" s="232"/>
      <c r="J10" s="232"/>
      <c r="K10" s="232"/>
      <c r="L10" s="232"/>
      <c r="M10" s="232"/>
      <c r="N10" s="232"/>
      <c r="O10" s="232"/>
      <c r="P10" s="232"/>
      <c r="Q10" s="232"/>
      <c r="R10" s="232"/>
      <c r="S10" s="232"/>
      <c r="T10" s="232"/>
      <c r="U10" s="232"/>
      <c r="V10" s="232"/>
      <c r="W10" s="232"/>
      <c r="X10" s="232"/>
    </row>
    <row r="11" spans="1:26" s="53" customFormat="1" ht="18" customHeight="1" x14ac:dyDescent="0.2">
      <c r="A11" s="232"/>
      <c r="B11" s="232"/>
      <c r="C11" s="232"/>
      <c r="D11" s="232"/>
      <c r="E11" s="232"/>
      <c r="F11" s="232"/>
      <c r="G11" s="232"/>
      <c r="H11" s="232"/>
      <c r="I11" s="232"/>
      <c r="J11" s="232"/>
      <c r="K11" s="232"/>
      <c r="L11" s="232"/>
      <c r="M11" s="232"/>
      <c r="N11" s="232"/>
      <c r="O11" s="232"/>
      <c r="P11" s="232"/>
      <c r="Q11" s="232"/>
      <c r="R11" s="232"/>
      <c r="S11" s="232"/>
      <c r="T11" s="232"/>
      <c r="U11" s="232"/>
      <c r="V11" s="232"/>
      <c r="W11" s="232"/>
      <c r="X11" s="232"/>
    </row>
    <row r="12" spans="1:26" s="53" customFormat="1" ht="18" customHeight="1" x14ac:dyDescent="0.2">
      <c r="A12" s="232"/>
      <c r="B12" s="232"/>
      <c r="C12" s="232"/>
      <c r="D12" s="232"/>
      <c r="E12" s="232"/>
      <c r="F12" s="232"/>
      <c r="G12" s="232"/>
      <c r="H12" s="232"/>
      <c r="I12" s="232"/>
      <c r="J12" s="232"/>
      <c r="K12" s="232"/>
      <c r="L12" s="232"/>
      <c r="M12" s="232"/>
      <c r="N12" s="232"/>
      <c r="O12" s="232"/>
      <c r="P12" s="232"/>
      <c r="Q12" s="232"/>
      <c r="R12" s="232"/>
      <c r="S12" s="232"/>
      <c r="T12" s="232"/>
      <c r="U12" s="232"/>
      <c r="V12" s="232"/>
      <c r="W12" s="232"/>
      <c r="X12" s="232"/>
    </row>
    <row r="13" spans="1:26" s="53" customFormat="1" ht="18" customHeight="1" x14ac:dyDescent="0.2">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row>
    <row r="14" spans="1:26" s="53" customFormat="1" ht="18" customHeight="1" x14ac:dyDescent="0.2">
      <c r="A14" s="735" t="s">
        <v>61</v>
      </c>
      <c r="B14" s="735"/>
      <c r="C14" s="735"/>
      <c r="D14" s="735"/>
      <c r="E14" s="735"/>
      <c r="F14" s="735"/>
      <c r="G14" s="735"/>
      <c r="H14" s="735"/>
      <c r="I14" s="735"/>
      <c r="J14" s="735"/>
      <c r="K14" s="735"/>
      <c r="L14" s="735"/>
      <c r="M14" s="735"/>
      <c r="N14" s="735"/>
      <c r="O14" s="735"/>
      <c r="P14" s="735"/>
      <c r="Q14" s="735"/>
      <c r="R14" s="735"/>
      <c r="S14" s="735"/>
      <c r="T14" s="735"/>
      <c r="U14" s="735"/>
      <c r="V14" s="735"/>
      <c r="W14" s="735"/>
      <c r="X14" s="735"/>
    </row>
    <row r="15" spans="1:26" s="53" customFormat="1" ht="18" customHeight="1" x14ac:dyDescent="0.2">
      <c r="A15" s="736" t="s">
        <v>62</v>
      </c>
      <c r="B15" s="736"/>
      <c r="C15" s="736"/>
      <c r="D15" s="736"/>
      <c r="E15" s="736"/>
      <c r="F15" s="736"/>
      <c r="G15" s="736"/>
      <c r="H15" s="736"/>
      <c r="I15" s="736"/>
      <c r="J15" s="736"/>
      <c r="K15" s="736"/>
      <c r="L15" s="736"/>
      <c r="M15" s="736"/>
      <c r="N15" s="736"/>
      <c r="O15" s="736"/>
      <c r="P15" s="736"/>
      <c r="Q15" s="736"/>
      <c r="R15" s="736"/>
      <c r="S15" s="736"/>
      <c r="T15" s="736"/>
      <c r="U15" s="736"/>
      <c r="V15" s="736"/>
      <c r="W15" s="736"/>
      <c r="X15" s="736"/>
    </row>
    <row r="16" spans="1:26" s="53" customFormat="1" ht="18" customHeight="1" x14ac:dyDescent="0.2">
      <c r="A16" s="56"/>
      <c r="B16" s="56"/>
      <c r="C16" s="56"/>
      <c r="D16" s="56"/>
      <c r="E16" s="56"/>
      <c r="F16" s="56"/>
      <c r="G16" s="56"/>
      <c r="H16" s="56"/>
      <c r="I16" s="56"/>
      <c r="J16" s="56"/>
      <c r="K16" s="56"/>
      <c r="L16" s="56"/>
      <c r="M16" s="56"/>
      <c r="N16" s="56"/>
      <c r="O16" s="56"/>
      <c r="P16" s="56"/>
      <c r="Q16" s="56"/>
      <c r="R16" s="56"/>
      <c r="S16" s="56"/>
      <c r="T16" s="56"/>
      <c r="U16" s="56"/>
      <c r="V16" s="56"/>
      <c r="W16" s="56"/>
      <c r="X16" s="56"/>
    </row>
    <row r="17" spans="1:24" s="53" customFormat="1" ht="18" customHeight="1" x14ac:dyDescent="0.2">
      <c r="A17" s="56" t="s">
        <v>63</v>
      </c>
      <c r="B17" s="56"/>
      <c r="C17" s="56"/>
      <c r="D17" s="56"/>
      <c r="E17" s="56"/>
      <c r="F17" s="56"/>
      <c r="G17" s="56"/>
      <c r="H17" s="56"/>
      <c r="I17" s="56"/>
      <c r="J17" s="56"/>
      <c r="K17" s="56"/>
      <c r="L17" s="56"/>
      <c r="M17" s="56"/>
      <c r="N17" s="56"/>
      <c r="O17" s="56"/>
      <c r="P17" s="56"/>
      <c r="Q17" s="56"/>
      <c r="R17" s="56"/>
      <c r="S17" s="56"/>
      <c r="T17" s="56"/>
      <c r="U17" s="56"/>
      <c r="V17" s="56"/>
      <c r="W17" s="56"/>
      <c r="X17" s="56"/>
    </row>
    <row r="18" spans="1:24" s="53" customFormat="1" ht="18" customHeight="1" x14ac:dyDescent="0.2">
      <c r="A18" s="56"/>
      <c r="B18" s="56"/>
      <c r="C18" s="56"/>
      <c r="D18" s="56"/>
      <c r="E18" s="56"/>
      <c r="F18" s="56"/>
      <c r="G18" s="56"/>
      <c r="H18" s="56"/>
      <c r="I18" s="56"/>
      <c r="J18" s="56"/>
      <c r="K18" s="56"/>
      <c r="L18" s="56"/>
      <c r="M18" s="56"/>
      <c r="N18" s="56"/>
      <c r="O18" s="56"/>
      <c r="P18" s="56"/>
      <c r="Q18" s="56"/>
      <c r="R18" s="56"/>
      <c r="S18" s="56"/>
      <c r="T18" s="56"/>
      <c r="U18" s="56"/>
      <c r="V18" s="56"/>
      <c r="W18" s="56"/>
      <c r="X18" s="56"/>
    </row>
    <row r="19" spans="1:24" s="53" customFormat="1" ht="18" customHeight="1" x14ac:dyDescent="0.2">
      <c r="A19" s="56" t="s">
        <v>227</v>
      </c>
      <c r="B19" s="56"/>
      <c r="C19" s="56"/>
      <c r="D19" s="56"/>
      <c r="E19" s="56"/>
      <c r="F19" s="56"/>
      <c r="G19" s="56"/>
      <c r="H19" s="56"/>
      <c r="I19" s="56"/>
      <c r="J19" s="56"/>
      <c r="K19" s="56"/>
      <c r="L19" s="56"/>
      <c r="M19" s="56"/>
      <c r="N19" s="56"/>
      <c r="O19" s="56"/>
      <c r="P19" s="56"/>
      <c r="Q19" s="56"/>
      <c r="R19" s="56"/>
      <c r="S19" s="56"/>
      <c r="T19" s="56"/>
      <c r="U19" s="56"/>
      <c r="V19" s="56"/>
      <c r="W19" s="56"/>
      <c r="X19" s="56"/>
    </row>
    <row r="20" spans="1:24" s="53" customFormat="1" ht="6" customHeight="1" x14ac:dyDescent="0.2">
      <c r="A20" s="57"/>
      <c r="B20" s="56"/>
      <c r="C20" s="56"/>
      <c r="D20" s="56"/>
      <c r="E20" s="56"/>
      <c r="F20" s="56"/>
      <c r="G20" s="56"/>
      <c r="H20" s="56"/>
      <c r="I20" s="56"/>
      <c r="J20" s="56"/>
      <c r="K20" s="56"/>
      <c r="L20" s="56"/>
      <c r="M20" s="56"/>
      <c r="N20" s="56"/>
      <c r="O20" s="56"/>
      <c r="P20" s="56"/>
      <c r="Q20" s="56"/>
      <c r="R20" s="56"/>
      <c r="S20" s="56"/>
      <c r="T20" s="56"/>
      <c r="U20" s="56"/>
      <c r="V20" s="56"/>
      <c r="W20" s="56"/>
      <c r="X20" s="56"/>
    </row>
    <row r="21" spans="1:24" s="53" customFormat="1" ht="25.9" customHeight="1" x14ac:dyDescent="0.2">
      <c r="A21" s="1014" t="s">
        <v>228</v>
      </c>
      <c r="B21" s="1014"/>
      <c r="C21" s="1014"/>
      <c r="D21" s="1014"/>
      <c r="E21" s="1014"/>
      <c r="F21" s="1014"/>
      <c r="G21" s="1014"/>
      <c r="H21" s="1014"/>
      <c r="I21" s="1014"/>
      <c r="J21" s="1014"/>
      <c r="K21" s="811" t="s">
        <v>229</v>
      </c>
      <c r="L21" s="811"/>
      <c r="M21" s="811"/>
      <c r="N21" s="811"/>
      <c r="O21" s="811"/>
      <c r="P21" s="811"/>
      <c r="Q21" s="811"/>
      <c r="R21" s="811"/>
      <c r="S21" s="811"/>
      <c r="T21" s="811"/>
      <c r="U21" s="56"/>
      <c r="V21" s="56"/>
      <c r="W21" s="56"/>
      <c r="X21" s="56"/>
    </row>
    <row r="22" spans="1:24" s="53" customFormat="1" ht="37.15" customHeight="1" x14ac:dyDescent="0.2">
      <c r="A22" s="751" t="s">
        <v>230</v>
      </c>
      <c r="B22" s="751"/>
      <c r="C22" s="751"/>
      <c r="D22" s="751"/>
      <c r="E22" s="751"/>
      <c r="F22" s="751"/>
      <c r="G22" s="751"/>
      <c r="H22" s="751"/>
      <c r="I22" s="751"/>
      <c r="J22" s="751"/>
      <c r="K22" s="752"/>
      <c r="L22" s="753"/>
      <c r="M22" s="753"/>
      <c r="N22" s="753"/>
      <c r="O22" s="753"/>
      <c r="P22" s="753"/>
      <c r="Q22" s="753"/>
      <c r="R22" s="753"/>
      <c r="S22" s="753"/>
      <c r="T22" s="753"/>
      <c r="U22" s="56"/>
      <c r="V22" s="56"/>
      <c r="W22" s="56"/>
      <c r="X22" s="56"/>
    </row>
    <row r="23" spans="1:24" s="53" customFormat="1" ht="37.15" customHeight="1" x14ac:dyDescent="0.2">
      <c r="A23" s="751" t="s">
        <v>231</v>
      </c>
      <c r="B23" s="751"/>
      <c r="C23" s="751"/>
      <c r="D23" s="751"/>
      <c r="E23" s="751"/>
      <c r="F23" s="751"/>
      <c r="G23" s="751"/>
      <c r="H23" s="751"/>
      <c r="I23" s="751"/>
      <c r="J23" s="751"/>
      <c r="K23" s="752"/>
      <c r="L23" s="753"/>
      <c r="M23" s="753"/>
      <c r="N23" s="753"/>
      <c r="O23" s="753"/>
      <c r="P23" s="753"/>
      <c r="Q23" s="753"/>
      <c r="R23" s="753"/>
      <c r="S23" s="753"/>
      <c r="T23" s="753"/>
      <c r="U23" s="56"/>
      <c r="V23" s="56"/>
      <c r="W23" s="56"/>
      <c r="X23" s="56"/>
    </row>
    <row r="24" spans="1:24" s="53" customFormat="1" ht="37.15" customHeight="1" x14ac:dyDescent="0.2">
      <c r="A24" s="751" t="s">
        <v>232</v>
      </c>
      <c r="B24" s="751"/>
      <c r="C24" s="751"/>
      <c r="D24" s="751"/>
      <c r="E24" s="751"/>
      <c r="F24" s="751"/>
      <c r="G24" s="751"/>
      <c r="H24" s="751"/>
      <c r="I24" s="751"/>
      <c r="J24" s="751"/>
      <c r="K24" s="752"/>
      <c r="L24" s="753"/>
      <c r="M24" s="753"/>
      <c r="N24" s="753"/>
      <c r="O24" s="753"/>
      <c r="P24" s="753"/>
      <c r="Q24" s="753"/>
      <c r="R24" s="753"/>
      <c r="S24" s="753"/>
      <c r="T24" s="753"/>
      <c r="U24" s="56"/>
      <c r="V24" s="56"/>
      <c r="W24" s="56"/>
      <c r="X24" s="56"/>
    </row>
    <row r="25" spans="1:24" s="53" customFormat="1" ht="37.15" customHeight="1" x14ac:dyDescent="0.2">
      <c r="A25" s="751" t="s">
        <v>233</v>
      </c>
      <c r="B25" s="751"/>
      <c r="C25" s="751"/>
      <c r="D25" s="751"/>
      <c r="E25" s="751"/>
      <c r="F25" s="751"/>
      <c r="G25" s="751"/>
      <c r="H25" s="751"/>
      <c r="I25" s="751"/>
      <c r="J25" s="751"/>
      <c r="K25" s="752"/>
      <c r="L25" s="753"/>
      <c r="M25" s="753"/>
      <c r="N25" s="753"/>
      <c r="O25" s="753"/>
      <c r="P25" s="753"/>
      <c r="Q25" s="753"/>
      <c r="R25" s="753"/>
      <c r="S25" s="753"/>
      <c r="T25" s="753"/>
      <c r="U25" s="56"/>
      <c r="V25" s="56"/>
      <c r="W25" s="56"/>
      <c r="X25" s="56"/>
    </row>
    <row r="26" spans="1:24" s="53" customFormat="1" ht="37.15" customHeight="1" x14ac:dyDescent="0.2">
      <c r="A26" s="751" t="s">
        <v>234</v>
      </c>
      <c r="B26" s="751"/>
      <c r="C26" s="751"/>
      <c r="D26" s="751"/>
      <c r="E26" s="751"/>
      <c r="F26" s="751"/>
      <c r="G26" s="751"/>
      <c r="H26" s="751"/>
      <c r="I26" s="751"/>
      <c r="J26" s="751"/>
      <c r="K26" s="752"/>
      <c r="L26" s="753"/>
      <c r="M26" s="753"/>
      <c r="N26" s="753"/>
      <c r="O26" s="753"/>
      <c r="P26" s="753"/>
      <c r="Q26" s="753"/>
      <c r="R26" s="753"/>
      <c r="S26" s="753"/>
      <c r="T26" s="753"/>
      <c r="U26" s="56"/>
      <c r="V26" s="56"/>
      <c r="W26" s="56"/>
      <c r="X26" s="56"/>
    </row>
    <row r="27" spans="1:24" s="53" customFormat="1" ht="37.15" customHeight="1" x14ac:dyDescent="0.2">
      <c r="A27" s="751" t="s">
        <v>235</v>
      </c>
      <c r="B27" s="751"/>
      <c r="C27" s="751"/>
      <c r="D27" s="751"/>
      <c r="E27" s="751"/>
      <c r="F27" s="751"/>
      <c r="G27" s="751"/>
      <c r="H27" s="751"/>
      <c r="I27" s="751"/>
      <c r="J27" s="751"/>
      <c r="K27" s="752"/>
      <c r="L27" s="753"/>
      <c r="M27" s="753"/>
      <c r="N27" s="753"/>
      <c r="O27" s="753"/>
      <c r="P27" s="753"/>
      <c r="Q27" s="753"/>
      <c r="R27" s="753"/>
      <c r="S27" s="753"/>
      <c r="T27" s="753"/>
      <c r="U27" s="56"/>
      <c r="V27" s="56"/>
      <c r="W27" s="56"/>
      <c r="X27" s="56"/>
    </row>
    <row r="28" spans="1:24" s="53" customFormat="1" ht="36.6" customHeight="1" x14ac:dyDescent="0.2">
      <c r="A28" s="754" t="s">
        <v>236</v>
      </c>
      <c r="B28" s="754"/>
      <c r="C28" s="754"/>
      <c r="D28" s="754"/>
      <c r="E28" s="754"/>
      <c r="F28" s="754"/>
      <c r="G28" s="754"/>
      <c r="H28" s="754"/>
      <c r="I28" s="754"/>
      <c r="J28" s="754"/>
      <c r="K28" s="754"/>
      <c r="L28" s="754"/>
      <c r="M28" s="754"/>
      <c r="N28" s="754"/>
      <c r="O28" s="754"/>
      <c r="P28" s="754"/>
      <c r="Q28" s="754"/>
      <c r="R28" s="754"/>
      <c r="S28" s="754"/>
      <c r="T28" s="754"/>
      <c r="U28" s="56"/>
      <c r="V28" s="56"/>
      <c r="W28" s="56"/>
      <c r="X28" s="56"/>
    </row>
    <row r="29" spans="1:24" s="53" customFormat="1" ht="18" customHeight="1" x14ac:dyDescent="0.2">
      <c r="A29" s="56"/>
      <c r="B29" s="56"/>
      <c r="C29" s="56"/>
      <c r="D29" s="56"/>
      <c r="E29" s="56"/>
      <c r="F29" s="56"/>
      <c r="G29" s="56"/>
      <c r="H29" s="56"/>
      <c r="I29" s="56"/>
      <c r="J29" s="56"/>
      <c r="K29" s="56"/>
      <c r="L29" s="56"/>
      <c r="M29" s="56"/>
      <c r="N29" s="56"/>
      <c r="O29" s="56"/>
      <c r="P29" s="56"/>
      <c r="Q29" s="56"/>
      <c r="R29" s="56"/>
      <c r="S29" s="56"/>
      <c r="T29" s="56"/>
      <c r="U29" s="56"/>
      <c r="V29" s="56"/>
      <c r="W29" s="56"/>
      <c r="X29" s="56"/>
    </row>
    <row r="30" spans="1:24" s="53" customFormat="1" ht="30.6" customHeight="1" x14ac:dyDescent="0.2">
      <c r="A30" s="794" t="s">
        <v>237</v>
      </c>
      <c r="B30" s="794"/>
      <c r="C30" s="794"/>
      <c r="D30" s="794"/>
      <c r="E30" s="794"/>
      <c r="F30" s="794"/>
      <c r="G30" s="794"/>
      <c r="H30" s="794"/>
      <c r="I30" s="794"/>
      <c r="J30" s="794"/>
      <c r="K30" s="794"/>
      <c r="L30" s="794"/>
      <c r="M30" s="794"/>
      <c r="N30" s="794"/>
      <c r="O30" s="794"/>
      <c r="P30" s="794"/>
      <c r="Q30" s="794"/>
      <c r="R30" s="794"/>
      <c r="S30" s="794"/>
      <c r="T30" s="794"/>
      <c r="U30" s="794"/>
      <c r="V30" s="794"/>
      <c r="W30" s="794"/>
      <c r="X30" s="794"/>
    </row>
    <row r="31" spans="1:24" s="53" customFormat="1" ht="7.15" customHeight="1" x14ac:dyDescent="0.2">
      <c r="A31" s="58"/>
      <c r="B31" s="58"/>
      <c r="C31" s="58"/>
      <c r="D31" s="58"/>
      <c r="E31" s="58"/>
      <c r="F31" s="58"/>
      <c r="G31" s="58"/>
      <c r="H31" s="58"/>
      <c r="I31" s="58"/>
      <c r="J31" s="58"/>
      <c r="K31" s="58"/>
      <c r="L31" s="58"/>
      <c r="M31" s="58"/>
      <c r="N31" s="58"/>
      <c r="O31" s="58"/>
      <c r="P31" s="58"/>
      <c r="Q31" s="58"/>
      <c r="R31" s="58"/>
      <c r="S31" s="58"/>
      <c r="T31" s="58"/>
      <c r="U31" s="58"/>
      <c r="V31" s="58"/>
      <c r="W31" s="58"/>
      <c r="X31" s="58"/>
    </row>
    <row r="32" spans="1:24" s="53" customFormat="1" ht="30.6" customHeight="1" x14ac:dyDescent="0.2">
      <c r="A32" s="799" t="s">
        <v>150</v>
      </c>
      <c r="B32" s="800"/>
      <c r="C32" s="800"/>
      <c r="D32" s="800"/>
      <c r="E32" s="800"/>
      <c r="F32" s="801" t="s">
        <v>151</v>
      </c>
      <c r="G32" s="801"/>
      <c r="H32" s="802"/>
      <c r="I32" s="802"/>
      <c r="J32" s="802"/>
      <c r="K32" s="805" t="s">
        <v>152</v>
      </c>
      <c r="L32" s="806"/>
      <c r="M32" s="807"/>
      <c r="N32" s="808"/>
      <c r="O32" s="805" t="s">
        <v>153</v>
      </c>
      <c r="P32" s="807"/>
      <c r="Q32" s="807"/>
      <c r="R32" s="807"/>
      <c r="S32" s="807"/>
      <c r="T32" s="807"/>
      <c r="U32" s="807"/>
      <c r="V32" s="807"/>
      <c r="W32" s="809"/>
      <c r="X32" s="810"/>
    </row>
    <row r="33" spans="1:27" s="53" customFormat="1" ht="30.6" customHeight="1" x14ac:dyDescent="0.2">
      <c r="A33" s="738"/>
      <c r="B33" s="739"/>
      <c r="C33" s="739"/>
      <c r="D33" s="739"/>
      <c r="E33" s="739"/>
      <c r="F33" s="738"/>
      <c r="G33" s="738"/>
      <c r="H33" s="739"/>
      <c r="I33" s="739"/>
      <c r="J33" s="739"/>
      <c r="K33" s="740"/>
      <c r="L33" s="741"/>
      <c r="M33" s="742"/>
      <c r="N33" s="743"/>
      <c r="O33" s="744"/>
      <c r="P33" s="745"/>
      <c r="Q33" s="745"/>
      <c r="R33" s="745"/>
      <c r="S33" s="745"/>
      <c r="T33" s="745"/>
      <c r="U33" s="745"/>
      <c r="V33" s="745"/>
      <c r="W33" s="746"/>
      <c r="X33" s="747"/>
      <c r="Z33" s="53" t="s">
        <v>765</v>
      </c>
    </row>
    <row r="34" spans="1:27" s="53" customFormat="1" ht="30.6" customHeight="1" x14ac:dyDescent="0.2">
      <c r="A34" s="738"/>
      <c r="B34" s="739"/>
      <c r="C34" s="739"/>
      <c r="D34" s="739"/>
      <c r="E34" s="739"/>
      <c r="F34" s="738"/>
      <c r="G34" s="738"/>
      <c r="H34" s="739"/>
      <c r="I34" s="739"/>
      <c r="J34" s="739"/>
      <c r="K34" s="740"/>
      <c r="L34" s="741"/>
      <c r="M34" s="742"/>
      <c r="N34" s="743"/>
      <c r="O34" s="744"/>
      <c r="P34" s="745"/>
      <c r="Q34" s="745"/>
      <c r="R34" s="745"/>
      <c r="S34" s="745"/>
      <c r="T34" s="745"/>
      <c r="U34" s="745"/>
      <c r="V34" s="745"/>
      <c r="W34" s="746"/>
      <c r="X34" s="747"/>
      <c r="Z34" s="53" t="s">
        <v>766</v>
      </c>
    </row>
    <row r="35" spans="1:27" s="53" customFormat="1" ht="30.6" customHeight="1" x14ac:dyDescent="0.2">
      <c r="A35" s="738"/>
      <c r="B35" s="739"/>
      <c r="C35" s="739"/>
      <c r="D35" s="739"/>
      <c r="E35" s="739"/>
      <c r="F35" s="738"/>
      <c r="G35" s="738"/>
      <c r="H35" s="739"/>
      <c r="I35" s="739"/>
      <c r="J35" s="739"/>
      <c r="K35" s="740"/>
      <c r="L35" s="741"/>
      <c r="M35" s="742"/>
      <c r="N35" s="743"/>
      <c r="O35" s="744"/>
      <c r="P35" s="745"/>
      <c r="Q35" s="745"/>
      <c r="R35" s="745"/>
      <c r="S35" s="745"/>
      <c r="T35" s="745"/>
      <c r="U35" s="745"/>
      <c r="V35" s="745"/>
      <c r="W35" s="746"/>
      <c r="X35" s="747"/>
    </row>
    <row r="36" spans="1:27" s="53" customFormat="1" ht="30.6" customHeight="1" x14ac:dyDescent="0.2">
      <c r="A36" s="738"/>
      <c r="B36" s="739"/>
      <c r="C36" s="739"/>
      <c r="D36" s="739"/>
      <c r="E36" s="739"/>
      <c r="F36" s="738"/>
      <c r="G36" s="738"/>
      <c r="H36" s="739"/>
      <c r="I36" s="739"/>
      <c r="J36" s="739"/>
      <c r="K36" s="740"/>
      <c r="L36" s="741"/>
      <c r="M36" s="742"/>
      <c r="N36" s="743"/>
      <c r="O36" s="744"/>
      <c r="P36" s="745"/>
      <c r="Q36" s="745"/>
      <c r="R36" s="745"/>
      <c r="S36" s="745"/>
      <c r="T36" s="745"/>
      <c r="U36" s="745"/>
      <c r="V36" s="745"/>
      <c r="W36" s="746"/>
      <c r="X36" s="747"/>
    </row>
    <row r="37" spans="1:27" s="53" customFormat="1" ht="30.6" customHeight="1" x14ac:dyDescent="0.2">
      <c r="A37" s="738"/>
      <c r="B37" s="739"/>
      <c r="C37" s="739"/>
      <c r="D37" s="739"/>
      <c r="E37" s="739"/>
      <c r="F37" s="738"/>
      <c r="G37" s="738"/>
      <c r="H37" s="739"/>
      <c r="I37" s="739"/>
      <c r="J37" s="739"/>
      <c r="K37" s="740"/>
      <c r="L37" s="741"/>
      <c r="M37" s="742"/>
      <c r="N37" s="743"/>
      <c r="O37" s="744"/>
      <c r="P37" s="745"/>
      <c r="Q37" s="745"/>
      <c r="R37" s="745"/>
      <c r="S37" s="745"/>
      <c r="T37" s="745"/>
      <c r="U37" s="745"/>
      <c r="V37" s="745"/>
      <c r="W37" s="746"/>
      <c r="X37" s="747"/>
    </row>
    <row r="38" spans="1:27" s="54" customFormat="1" ht="12" customHeight="1" x14ac:dyDescent="0.2">
      <c r="A38" s="59"/>
      <c r="B38" s="60"/>
      <c r="C38" s="60"/>
      <c r="D38" s="60"/>
      <c r="E38" s="60"/>
      <c r="F38" s="59"/>
      <c r="G38" s="59"/>
      <c r="H38" s="60"/>
      <c r="I38" s="60"/>
      <c r="J38" s="60"/>
      <c r="K38" s="59"/>
      <c r="L38" s="59"/>
      <c r="M38" s="60"/>
      <c r="N38" s="60"/>
      <c r="O38" s="61"/>
      <c r="P38" s="61"/>
      <c r="Q38" s="61"/>
      <c r="R38" s="61"/>
      <c r="S38" s="61"/>
      <c r="T38" s="61"/>
      <c r="U38" s="61"/>
      <c r="V38" s="61"/>
      <c r="W38" s="62"/>
      <c r="X38" s="62"/>
    </row>
    <row r="39" spans="1:27" s="54" customFormat="1" ht="12" customHeight="1" x14ac:dyDescent="0.2">
      <c r="A39" s="734" t="s">
        <v>606</v>
      </c>
      <c r="B39" s="734"/>
      <c r="C39" s="734"/>
      <c r="D39" s="734"/>
      <c r="E39" s="734"/>
      <c r="F39" s="734"/>
      <c r="G39" s="734"/>
      <c r="H39" s="734"/>
      <c r="I39" s="734"/>
      <c r="J39" s="734"/>
      <c r="K39" s="734"/>
      <c r="L39" s="734"/>
      <c r="M39" s="734"/>
      <c r="N39" s="734"/>
      <c r="O39" s="734"/>
      <c r="P39" s="734"/>
      <c r="Q39" s="734"/>
      <c r="R39" s="734"/>
      <c r="S39" s="734"/>
      <c r="T39" s="734"/>
      <c r="U39" s="734"/>
      <c r="V39" s="734"/>
      <c r="W39" s="734"/>
      <c r="X39" s="734"/>
    </row>
    <row r="40" spans="1:27" s="54" customFormat="1" ht="12" customHeight="1" x14ac:dyDescent="0.2">
      <c r="A40" s="734" t="s">
        <v>607</v>
      </c>
      <c r="B40" s="734"/>
      <c r="C40" s="734"/>
      <c r="D40" s="734"/>
      <c r="E40" s="734"/>
      <c r="F40" s="734"/>
      <c r="G40" s="734"/>
      <c r="H40" s="734"/>
      <c r="I40" s="734"/>
      <c r="J40" s="734"/>
      <c r="K40" s="734"/>
      <c r="L40" s="734"/>
      <c r="M40" s="734"/>
      <c r="N40" s="734"/>
      <c r="O40" s="734"/>
      <c r="P40" s="734"/>
      <c r="Q40" s="734"/>
      <c r="R40" s="734"/>
      <c r="S40" s="734"/>
      <c r="T40" s="734"/>
      <c r="U40" s="734"/>
      <c r="V40" s="734"/>
      <c r="W40" s="734"/>
      <c r="X40" s="734"/>
    </row>
    <row r="41" spans="1:27" s="53" customFormat="1" ht="12" customHeight="1" x14ac:dyDescent="0.2">
      <c r="A41" s="734" t="s">
        <v>608</v>
      </c>
      <c r="B41" s="734"/>
      <c r="C41" s="734"/>
      <c r="D41" s="734"/>
      <c r="E41" s="734"/>
      <c r="F41" s="734"/>
      <c r="G41" s="734"/>
      <c r="H41" s="734"/>
      <c r="I41" s="734"/>
      <c r="J41" s="734"/>
      <c r="K41" s="734"/>
      <c r="L41" s="734"/>
      <c r="M41" s="734"/>
      <c r="N41" s="734"/>
      <c r="O41" s="734"/>
      <c r="P41" s="734"/>
      <c r="Q41" s="734"/>
      <c r="R41" s="734"/>
      <c r="S41" s="734"/>
      <c r="T41" s="734"/>
      <c r="U41" s="734"/>
      <c r="V41" s="734"/>
      <c r="W41" s="734"/>
      <c r="X41" s="734"/>
    </row>
    <row r="42" spans="1:27" s="53" customFormat="1" ht="21.6" customHeight="1" x14ac:dyDescent="0.2">
      <c r="A42" s="63"/>
      <c r="B42" s="64"/>
      <c r="C42" s="64"/>
      <c r="D42" s="64"/>
      <c r="E42" s="64"/>
      <c r="F42" s="63"/>
      <c r="G42" s="63"/>
      <c r="H42" s="64"/>
      <c r="I42" s="64"/>
      <c r="J42" s="64"/>
      <c r="K42" s="63"/>
      <c r="L42" s="63"/>
      <c r="M42" s="64"/>
      <c r="N42" s="64"/>
      <c r="O42" s="64"/>
      <c r="P42" s="64"/>
      <c r="Q42" s="64"/>
      <c r="R42" s="63"/>
      <c r="S42" s="64"/>
      <c r="T42" s="64"/>
      <c r="U42" s="64"/>
      <c r="V42" s="64"/>
      <c r="W42" s="64"/>
      <c r="X42" s="64"/>
      <c r="AA42" s="51"/>
    </row>
    <row r="43" spans="1:27" s="53" customFormat="1" ht="30.6" customHeight="1" x14ac:dyDescent="0.2">
      <c r="A43" s="57" t="s">
        <v>154</v>
      </c>
      <c r="B43" s="56"/>
      <c r="C43" s="56"/>
      <c r="D43" s="56"/>
      <c r="E43" s="56"/>
      <c r="F43" s="56"/>
      <c r="G43" s="56"/>
      <c r="H43" s="56"/>
      <c r="I43" s="56"/>
      <c r="J43" s="56"/>
      <c r="K43" s="56"/>
      <c r="L43" s="56"/>
      <c r="M43" s="56"/>
      <c r="N43" s="56"/>
      <c r="O43" s="56"/>
      <c r="P43" s="56"/>
      <c r="Q43" s="56"/>
      <c r="R43" s="56"/>
      <c r="S43" s="56"/>
      <c r="T43" s="56"/>
      <c r="U43" s="58"/>
      <c r="V43" s="58"/>
      <c r="W43" s="58"/>
      <c r="X43" s="58"/>
    </row>
    <row r="44" spans="1:27" s="53" customFormat="1" ht="30.6" customHeight="1" x14ac:dyDescent="0.2">
      <c r="A44" s="758" t="s">
        <v>216</v>
      </c>
      <c r="B44" s="759"/>
      <c r="C44" s="759"/>
      <c r="D44" s="759"/>
      <c r="E44" s="759"/>
      <c r="F44" s="759"/>
      <c r="G44" s="65"/>
      <c r="H44" s="760" t="s">
        <v>155</v>
      </c>
      <c r="I44" s="760"/>
      <c r="J44" s="760"/>
      <c r="K44" s="760"/>
      <c r="L44" s="760"/>
      <c r="M44" s="760"/>
      <c r="N44" s="761" t="s">
        <v>217</v>
      </c>
      <c r="O44" s="759"/>
      <c r="P44" s="759"/>
      <c r="Q44" s="759"/>
      <c r="R44" s="759"/>
      <c r="S44" s="759"/>
      <c r="T44" s="762"/>
      <c r="U44" s="58"/>
      <c r="V44" s="58"/>
      <c r="W44" s="58"/>
      <c r="X44" s="58"/>
    </row>
    <row r="45" spans="1:27" s="53" customFormat="1" ht="30.6" customHeight="1" x14ac:dyDescent="0.2">
      <c r="A45" s="763">
        <f>COUNTA(A33:E37)</f>
        <v>0</v>
      </c>
      <c r="B45" s="764"/>
      <c r="C45" s="764"/>
      <c r="D45" s="764"/>
      <c r="E45" s="764"/>
      <c r="F45" s="764"/>
      <c r="G45" s="204"/>
      <c r="H45" s="795"/>
      <c r="I45" s="795"/>
      <c r="J45" s="795"/>
      <c r="K45" s="795"/>
      <c r="L45" s="795"/>
      <c r="M45" s="795"/>
      <c r="N45" s="796" t="str">
        <f>IFERROR(A45/H45, "")</f>
        <v/>
      </c>
      <c r="O45" s="797"/>
      <c r="P45" s="797"/>
      <c r="Q45" s="797"/>
      <c r="R45" s="797"/>
      <c r="S45" s="797"/>
      <c r="T45" s="798"/>
      <c r="U45" s="58"/>
      <c r="V45" s="58"/>
      <c r="W45" s="58"/>
      <c r="X45" s="58"/>
    </row>
    <row r="46" spans="1:27" s="54" customFormat="1" ht="25.15" customHeight="1" x14ac:dyDescent="0.2">
      <c r="A46" s="803" t="s">
        <v>225</v>
      </c>
      <c r="B46" s="804"/>
      <c r="C46" s="804"/>
      <c r="D46" s="804"/>
      <c r="E46" s="804"/>
      <c r="F46" s="804"/>
      <c r="G46" s="804"/>
      <c r="H46" s="804"/>
      <c r="I46" s="804"/>
      <c r="J46" s="804"/>
      <c r="K46" s="804"/>
      <c r="L46" s="804"/>
      <c r="M46" s="804"/>
      <c r="N46" s="804"/>
      <c r="O46" s="804"/>
      <c r="P46" s="804"/>
      <c r="Q46" s="804"/>
      <c r="R46" s="804"/>
      <c r="S46" s="804"/>
      <c r="T46" s="804"/>
      <c r="U46" s="804"/>
      <c r="V46" s="804"/>
      <c r="W46" s="804"/>
      <c r="X46" s="804"/>
    </row>
    <row r="47" spans="1:27" s="53" customFormat="1" ht="18" customHeight="1" x14ac:dyDescent="0.2">
      <c r="A47" s="57"/>
      <c r="B47" s="56"/>
      <c r="C47" s="56"/>
      <c r="D47" s="56"/>
      <c r="E47" s="56"/>
      <c r="F47" s="56"/>
      <c r="G47" s="56"/>
      <c r="H47" s="56"/>
      <c r="I47" s="56"/>
      <c r="J47" s="56"/>
      <c r="K47" s="56"/>
      <c r="L47" s="56"/>
      <c r="M47" s="56"/>
      <c r="N47" s="56"/>
      <c r="O47" s="56"/>
      <c r="P47" s="56"/>
      <c r="Q47" s="56"/>
      <c r="R47" s="56"/>
      <c r="S47" s="56"/>
      <c r="T47" s="56"/>
      <c r="U47" s="56"/>
      <c r="V47" s="56"/>
      <c r="W47" s="56"/>
      <c r="X47" s="56"/>
    </row>
    <row r="48" spans="1:27" s="53" customFormat="1" ht="18" customHeight="1" x14ac:dyDescent="0.2">
      <c r="A48" s="57" t="s">
        <v>238</v>
      </c>
      <c r="B48" s="56"/>
      <c r="C48" s="56"/>
      <c r="D48" s="56"/>
      <c r="E48" s="56"/>
      <c r="F48" s="56"/>
      <c r="G48" s="56"/>
      <c r="H48" s="56"/>
      <c r="I48" s="56"/>
      <c r="J48" s="56"/>
      <c r="K48" s="56"/>
      <c r="L48" s="56"/>
      <c r="M48" s="56"/>
      <c r="N48" s="56"/>
      <c r="O48" s="56"/>
      <c r="P48" s="56"/>
      <c r="Q48" s="56"/>
      <c r="R48" s="56"/>
      <c r="S48" s="56"/>
      <c r="T48" s="56"/>
      <c r="U48" s="56"/>
      <c r="V48" s="56"/>
      <c r="W48" s="56"/>
      <c r="X48" s="56"/>
    </row>
    <row r="49" spans="1:24" s="53" customFormat="1" ht="10.15" customHeight="1" x14ac:dyDescent="0.2">
      <c r="A49" s="57"/>
      <c r="B49" s="56"/>
      <c r="C49" s="56"/>
      <c r="D49" s="56"/>
      <c r="E49" s="56"/>
      <c r="F49" s="56"/>
      <c r="G49" s="56"/>
      <c r="H49" s="56"/>
      <c r="I49" s="56"/>
      <c r="J49" s="56"/>
      <c r="K49" s="56"/>
      <c r="L49" s="56"/>
      <c r="M49" s="56"/>
      <c r="N49" s="56"/>
      <c r="O49" s="56"/>
      <c r="P49" s="56"/>
      <c r="Q49" s="56"/>
      <c r="R49" s="56"/>
      <c r="S49" s="56"/>
      <c r="T49" s="56"/>
      <c r="U49" s="56"/>
      <c r="V49" s="56"/>
      <c r="W49" s="56"/>
      <c r="X49" s="56"/>
    </row>
    <row r="50" spans="1:24" s="53" customFormat="1" ht="18" customHeight="1" x14ac:dyDescent="0.2">
      <c r="A50" s="57" t="s">
        <v>239</v>
      </c>
      <c r="B50" s="56"/>
      <c r="C50" s="56"/>
      <c r="D50" s="56"/>
      <c r="E50" s="56"/>
      <c r="F50" s="56"/>
      <c r="G50" s="56"/>
      <c r="H50" s="56"/>
      <c r="I50" s="56"/>
      <c r="J50" s="56"/>
      <c r="K50" s="56"/>
      <c r="L50" s="56"/>
      <c r="M50" s="56"/>
      <c r="N50" s="56"/>
      <c r="O50" s="56"/>
      <c r="P50" s="56"/>
      <c r="Q50" s="56"/>
      <c r="R50" s="56"/>
      <c r="S50" s="56"/>
      <c r="T50" s="56"/>
      <c r="U50" s="56"/>
      <c r="V50" s="56"/>
      <c r="W50" s="56"/>
      <c r="X50" s="56"/>
    </row>
    <row r="51" spans="1:24" s="53" customFormat="1" ht="18" customHeight="1" x14ac:dyDescent="0.2">
      <c r="A51" s="755" t="s">
        <v>64</v>
      </c>
      <c r="B51" s="755"/>
      <c r="C51" s="756" t="s">
        <v>240</v>
      </c>
      <c r="D51" s="756"/>
      <c r="E51" s="756"/>
      <c r="F51" s="756"/>
      <c r="G51" s="756"/>
      <c r="H51" s="756"/>
      <c r="I51" s="756"/>
      <c r="J51" s="756"/>
      <c r="K51" s="756"/>
      <c r="L51" s="756"/>
      <c r="M51" s="756"/>
      <c r="N51" s="756"/>
      <c r="O51" s="756"/>
      <c r="P51" s="756"/>
      <c r="Q51" s="756"/>
      <c r="R51" s="756"/>
      <c r="S51" s="756"/>
      <c r="T51" s="756"/>
      <c r="U51" s="56"/>
      <c r="V51" s="56"/>
      <c r="W51" s="56"/>
      <c r="X51" s="56"/>
    </row>
    <row r="52" spans="1:24" s="53" customFormat="1" ht="18" customHeight="1" x14ac:dyDescent="0.2">
      <c r="A52" s="757" t="s">
        <v>241</v>
      </c>
      <c r="B52" s="757"/>
      <c r="C52" s="757"/>
      <c r="D52" s="757"/>
      <c r="E52" s="757"/>
      <c r="F52" s="757"/>
      <c r="G52" s="757"/>
      <c r="H52" s="757"/>
      <c r="I52" s="757"/>
      <c r="J52" s="757"/>
      <c r="K52" s="757"/>
      <c r="L52" s="757"/>
      <c r="M52" s="757"/>
      <c r="N52" s="757"/>
      <c r="O52" s="757"/>
      <c r="P52" s="757"/>
      <c r="Q52" s="757"/>
      <c r="R52" s="757"/>
      <c r="S52" s="757"/>
      <c r="T52" s="757"/>
      <c r="U52" s="56"/>
      <c r="V52" s="56"/>
      <c r="W52" s="56"/>
      <c r="X52" s="56"/>
    </row>
    <row r="53" spans="1:24" s="53" customFormat="1" ht="18" customHeight="1" x14ac:dyDescent="0.2">
      <c r="A53" s="748"/>
      <c r="B53" s="748"/>
      <c r="C53" s="750" t="s">
        <v>242</v>
      </c>
      <c r="D53" s="750"/>
      <c r="E53" s="750"/>
      <c r="F53" s="750"/>
      <c r="G53" s="750"/>
      <c r="H53" s="750"/>
      <c r="I53" s="750"/>
      <c r="J53" s="750"/>
      <c r="K53" s="750"/>
      <c r="L53" s="750"/>
      <c r="M53" s="750"/>
      <c r="N53" s="750"/>
      <c r="O53" s="750"/>
      <c r="P53" s="750"/>
      <c r="Q53" s="750"/>
      <c r="R53" s="750"/>
      <c r="S53" s="750"/>
      <c r="T53" s="750"/>
      <c r="U53" s="56"/>
      <c r="V53" s="56"/>
      <c r="W53" s="56"/>
      <c r="X53" s="56"/>
    </row>
    <row r="54" spans="1:24" s="53" customFormat="1" ht="18" customHeight="1" x14ac:dyDescent="0.2">
      <c r="A54" s="748"/>
      <c r="B54" s="748"/>
      <c r="C54" s="750" t="s">
        <v>243</v>
      </c>
      <c r="D54" s="750"/>
      <c r="E54" s="750"/>
      <c r="F54" s="750"/>
      <c r="G54" s="750"/>
      <c r="H54" s="750"/>
      <c r="I54" s="750"/>
      <c r="J54" s="750"/>
      <c r="K54" s="750"/>
      <c r="L54" s="750"/>
      <c r="M54" s="750"/>
      <c r="N54" s="750"/>
      <c r="O54" s="750"/>
      <c r="P54" s="750"/>
      <c r="Q54" s="750"/>
      <c r="R54" s="750"/>
      <c r="S54" s="750"/>
      <c r="T54" s="750"/>
      <c r="U54" s="56"/>
      <c r="V54" s="56"/>
      <c r="W54" s="56"/>
      <c r="X54" s="56"/>
    </row>
    <row r="55" spans="1:24" s="53" customFormat="1" ht="18" customHeight="1" x14ac:dyDescent="0.2">
      <c r="A55" s="748" t="s">
        <v>58</v>
      </c>
      <c r="B55" s="748"/>
      <c r="C55" s="750" t="s">
        <v>244</v>
      </c>
      <c r="D55" s="750"/>
      <c r="E55" s="750"/>
      <c r="F55" s="750"/>
      <c r="G55" s="750"/>
      <c r="H55" s="750"/>
      <c r="I55" s="750"/>
      <c r="J55" s="750"/>
      <c r="K55" s="750"/>
      <c r="L55" s="750"/>
      <c r="M55" s="750"/>
      <c r="N55" s="750"/>
      <c r="O55" s="750"/>
      <c r="P55" s="750"/>
      <c r="Q55" s="750"/>
      <c r="R55" s="750"/>
      <c r="S55" s="750"/>
      <c r="T55" s="750"/>
      <c r="U55" s="56"/>
      <c r="V55" s="56"/>
      <c r="W55" s="56"/>
      <c r="X55" s="56"/>
    </row>
    <row r="56" spans="1:24" s="53" customFormat="1" ht="18" customHeight="1" x14ac:dyDescent="0.2">
      <c r="A56" s="748"/>
      <c r="B56" s="748"/>
      <c r="C56" s="749" t="s">
        <v>245</v>
      </c>
      <c r="D56" s="750"/>
      <c r="E56" s="750"/>
      <c r="F56" s="750"/>
      <c r="G56" s="750"/>
      <c r="H56" s="750"/>
      <c r="I56" s="750"/>
      <c r="J56" s="750"/>
      <c r="K56" s="750"/>
      <c r="L56" s="750"/>
      <c r="M56" s="750"/>
      <c r="N56" s="750"/>
      <c r="O56" s="750"/>
      <c r="P56" s="750"/>
      <c r="Q56" s="750"/>
      <c r="R56" s="750"/>
      <c r="S56" s="750"/>
      <c r="T56" s="750"/>
      <c r="U56" s="56"/>
      <c r="V56" s="56"/>
      <c r="W56" s="56"/>
      <c r="X56" s="56"/>
    </row>
    <row r="57" spans="1:24" s="53" customFormat="1" ht="18" customHeight="1" x14ac:dyDescent="0.2">
      <c r="A57" s="57"/>
      <c r="B57" s="56"/>
      <c r="C57" s="56"/>
      <c r="D57" s="56"/>
      <c r="E57" s="56"/>
      <c r="F57" s="56"/>
      <c r="G57" s="56"/>
      <c r="H57" s="56"/>
      <c r="I57" s="56"/>
      <c r="J57" s="56"/>
      <c r="K57" s="56"/>
      <c r="L57" s="56"/>
      <c r="M57" s="56"/>
      <c r="N57" s="56"/>
      <c r="O57" s="56"/>
      <c r="P57" s="56"/>
      <c r="Q57" s="56"/>
      <c r="R57" s="56"/>
      <c r="S57" s="56"/>
      <c r="T57" s="56"/>
      <c r="U57" s="56"/>
      <c r="V57" s="56"/>
      <c r="W57" s="56"/>
      <c r="X57" s="56"/>
    </row>
    <row r="58" spans="1:24" s="53" customFormat="1" ht="18" customHeight="1" x14ac:dyDescent="0.2">
      <c r="A58" s="755" t="s">
        <v>64</v>
      </c>
      <c r="B58" s="755"/>
      <c r="C58" s="756" t="s">
        <v>240</v>
      </c>
      <c r="D58" s="756"/>
      <c r="E58" s="756"/>
      <c r="F58" s="756"/>
      <c r="G58" s="756"/>
      <c r="H58" s="756"/>
      <c r="I58" s="756"/>
      <c r="J58" s="756"/>
      <c r="K58" s="756"/>
      <c r="L58" s="756"/>
      <c r="M58" s="756"/>
      <c r="N58" s="756"/>
      <c r="O58" s="756"/>
      <c r="P58" s="756"/>
      <c r="Q58" s="756"/>
      <c r="R58" s="756"/>
      <c r="S58" s="756"/>
      <c r="T58" s="756"/>
      <c r="U58" s="56"/>
      <c r="V58" s="56"/>
      <c r="W58" s="56"/>
      <c r="X58" s="56"/>
    </row>
    <row r="59" spans="1:24" s="53" customFormat="1" ht="18" customHeight="1" x14ac:dyDescent="0.2">
      <c r="A59" s="757" t="s">
        <v>246</v>
      </c>
      <c r="B59" s="757"/>
      <c r="C59" s="757"/>
      <c r="D59" s="757"/>
      <c r="E59" s="757"/>
      <c r="F59" s="757"/>
      <c r="G59" s="757"/>
      <c r="H59" s="757"/>
      <c r="I59" s="757"/>
      <c r="J59" s="757"/>
      <c r="K59" s="757"/>
      <c r="L59" s="757"/>
      <c r="M59" s="757"/>
      <c r="N59" s="757"/>
      <c r="O59" s="757"/>
      <c r="P59" s="757"/>
      <c r="Q59" s="757"/>
      <c r="R59" s="757"/>
      <c r="S59" s="757"/>
      <c r="T59" s="757"/>
      <c r="U59" s="56"/>
      <c r="V59" s="56"/>
      <c r="W59" s="56"/>
      <c r="X59" s="56"/>
    </row>
    <row r="60" spans="1:24" s="53" customFormat="1" ht="18" customHeight="1" x14ac:dyDescent="0.2">
      <c r="A60" s="748"/>
      <c r="B60" s="748"/>
      <c r="C60" s="750" t="s">
        <v>247</v>
      </c>
      <c r="D60" s="750"/>
      <c r="E60" s="750"/>
      <c r="F60" s="750"/>
      <c r="G60" s="750"/>
      <c r="H60" s="750"/>
      <c r="I60" s="750"/>
      <c r="J60" s="750"/>
      <c r="K60" s="750"/>
      <c r="L60" s="750"/>
      <c r="M60" s="750"/>
      <c r="N60" s="750"/>
      <c r="O60" s="750"/>
      <c r="P60" s="750"/>
      <c r="Q60" s="750"/>
      <c r="R60" s="750"/>
      <c r="S60" s="750"/>
      <c r="T60" s="750"/>
      <c r="U60" s="56"/>
      <c r="V60" s="56"/>
      <c r="W60" s="56"/>
      <c r="X60" s="56"/>
    </row>
    <row r="61" spans="1:24" s="53" customFormat="1" ht="18" customHeight="1" x14ac:dyDescent="0.2">
      <c r="A61" s="748" t="s">
        <v>58</v>
      </c>
      <c r="B61" s="748"/>
      <c r="C61" s="750" t="s">
        <v>248</v>
      </c>
      <c r="D61" s="750"/>
      <c r="E61" s="750"/>
      <c r="F61" s="750"/>
      <c r="G61" s="750"/>
      <c r="H61" s="750"/>
      <c r="I61" s="750"/>
      <c r="J61" s="750"/>
      <c r="K61" s="750"/>
      <c r="L61" s="750"/>
      <c r="M61" s="750"/>
      <c r="N61" s="750"/>
      <c r="O61" s="750"/>
      <c r="P61" s="750"/>
      <c r="Q61" s="750"/>
      <c r="R61" s="750"/>
      <c r="S61" s="750"/>
      <c r="T61" s="750"/>
      <c r="U61" s="56"/>
      <c r="V61" s="56"/>
      <c r="W61" s="56"/>
      <c r="X61" s="56"/>
    </row>
    <row r="62" spans="1:24" s="53" customFormat="1" ht="38.25" customHeight="1" x14ac:dyDescent="0.2">
      <c r="A62" s="748"/>
      <c r="B62" s="748"/>
      <c r="C62" s="749" t="s">
        <v>609</v>
      </c>
      <c r="D62" s="750"/>
      <c r="E62" s="750"/>
      <c r="F62" s="750"/>
      <c r="G62" s="750"/>
      <c r="H62" s="750"/>
      <c r="I62" s="750"/>
      <c r="J62" s="750"/>
      <c r="K62" s="750"/>
      <c r="L62" s="750"/>
      <c r="M62" s="750"/>
      <c r="N62" s="750"/>
      <c r="O62" s="750"/>
      <c r="P62" s="750"/>
      <c r="Q62" s="750"/>
      <c r="R62" s="750"/>
      <c r="S62" s="750"/>
      <c r="T62" s="750"/>
      <c r="U62" s="56"/>
      <c r="V62" s="56"/>
      <c r="W62" s="56"/>
      <c r="X62" s="56"/>
    </row>
    <row r="63" spans="1:24" s="53" customFormat="1" ht="58.5" customHeight="1" x14ac:dyDescent="0.2">
      <c r="A63" s="57"/>
      <c r="B63" s="56"/>
      <c r="C63" s="56"/>
      <c r="D63" s="56"/>
      <c r="E63" s="56"/>
      <c r="F63" s="56"/>
      <c r="G63" s="56"/>
      <c r="H63" s="56"/>
      <c r="I63" s="56"/>
      <c r="J63" s="56"/>
      <c r="K63" s="56"/>
      <c r="L63" s="56"/>
      <c r="M63" s="56"/>
      <c r="N63" s="56"/>
      <c r="O63" s="56"/>
      <c r="P63" s="56"/>
      <c r="Q63" s="56"/>
      <c r="R63" s="56"/>
      <c r="S63" s="56"/>
      <c r="T63" s="56"/>
      <c r="U63" s="56"/>
      <c r="V63" s="56"/>
      <c r="W63" s="56"/>
      <c r="X63" s="56"/>
    </row>
    <row r="64" spans="1:24" s="24" customFormat="1" ht="18" customHeight="1" x14ac:dyDescent="0.2">
      <c r="A64" s="57" t="s">
        <v>249</v>
      </c>
      <c r="B64" s="56"/>
      <c r="C64" s="56"/>
      <c r="D64" s="56"/>
      <c r="E64" s="56"/>
      <c r="F64" s="56"/>
      <c r="G64" s="56"/>
      <c r="H64" s="56"/>
      <c r="I64" s="56"/>
      <c r="J64" s="56"/>
      <c r="K64" s="56"/>
      <c r="L64" s="56"/>
      <c r="M64" s="56"/>
      <c r="N64" s="56"/>
      <c r="O64" s="56"/>
      <c r="P64" s="56"/>
      <c r="Q64" s="56"/>
      <c r="R64" s="56"/>
      <c r="S64" s="56"/>
      <c r="T64" s="56"/>
      <c r="U64" s="56"/>
      <c r="V64" s="56"/>
      <c r="W64" s="56"/>
      <c r="X64" s="56"/>
    </row>
    <row r="65" spans="1:25" s="24" customFormat="1" ht="18" customHeight="1" x14ac:dyDescent="0.2">
      <c r="A65" s="57" t="s">
        <v>65</v>
      </c>
      <c r="B65" s="56"/>
      <c r="C65" s="56"/>
      <c r="D65" s="56"/>
      <c r="E65" s="56"/>
      <c r="F65" s="56"/>
      <c r="G65" s="56"/>
      <c r="H65" s="56"/>
      <c r="I65" s="56"/>
      <c r="J65" s="56"/>
      <c r="K65" s="56"/>
      <c r="L65" s="56"/>
      <c r="M65" s="56"/>
      <c r="N65" s="56"/>
      <c r="O65" s="56"/>
      <c r="P65" s="56"/>
      <c r="Q65" s="56"/>
      <c r="R65" s="56"/>
      <c r="S65" s="56"/>
      <c r="T65" s="56" t="s">
        <v>66</v>
      </c>
      <c r="U65" s="56"/>
      <c r="V65" s="56"/>
      <c r="W65" s="56"/>
      <c r="X65" s="56"/>
    </row>
    <row r="66" spans="1:25" s="24" customFormat="1" ht="18" customHeight="1" x14ac:dyDescent="0.2">
      <c r="A66" s="814" t="s">
        <v>535</v>
      </c>
      <c r="B66" s="814"/>
      <c r="C66" s="816" t="s">
        <v>251</v>
      </c>
      <c r="D66" s="817"/>
      <c r="E66" s="115" t="s">
        <v>67</v>
      </c>
      <c r="F66" s="116"/>
      <c r="G66" s="116"/>
      <c r="H66" s="116"/>
      <c r="I66" s="116"/>
      <c r="J66" s="115" t="s">
        <v>6</v>
      </c>
      <c r="K66" s="116"/>
      <c r="L66" s="116"/>
      <c r="M66" s="116"/>
      <c r="N66" s="116"/>
      <c r="O66" s="115" t="s">
        <v>68</v>
      </c>
      <c r="P66" s="116"/>
      <c r="Q66" s="116"/>
      <c r="R66" s="116"/>
      <c r="S66" s="116"/>
      <c r="T66" s="115" t="s">
        <v>69</v>
      </c>
      <c r="U66" s="116"/>
      <c r="V66" s="116"/>
      <c r="W66" s="116"/>
      <c r="X66" s="117"/>
    </row>
    <row r="67" spans="1:25" s="24" customFormat="1" ht="39.950000000000003" customHeight="1" thickBot="1" x14ac:dyDescent="0.25">
      <c r="A67" s="815"/>
      <c r="B67" s="815"/>
      <c r="C67" s="818"/>
      <c r="D67" s="819"/>
      <c r="E67" s="66" t="s">
        <v>70</v>
      </c>
      <c r="F67" s="114" t="s">
        <v>306</v>
      </c>
      <c r="G67" s="67" t="s">
        <v>218</v>
      </c>
      <c r="H67" s="120" t="s">
        <v>304</v>
      </c>
      <c r="I67" s="118" t="s">
        <v>305</v>
      </c>
      <c r="J67" s="66" t="s">
        <v>71</v>
      </c>
      <c r="K67" s="114" t="s">
        <v>306</v>
      </c>
      <c r="L67" s="67" t="s">
        <v>218</v>
      </c>
      <c r="M67" s="120" t="s">
        <v>304</v>
      </c>
      <c r="N67" s="118" t="s">
        <v>305</v>
      </c>
      <c r="O67" s="66" t="s">
        <v>71</v>
      </c>
      <c r="P67" s="114" t="s">
        <v>306</v>
      </c>
      <c r="Q67" s="67" t="s">
        <v>218</v>
      </c>
      <c r="R67" s="120" t="s">
        <v>304</v>
      </c>
      <c r="S67" s="118" t="s">
        <v>305</v>
      </c>
      <c r="T67" s="66" t="s">
        <v>71</v>
      </c>
      <c r="U67" s="114" t="s">
        <v>306</v>
      </c>
      <c r="V67" s="68" t="s">
        <v>218</v>
      </c>
      <c r="W67" s="120" t="s">
        <v>304</v>
      </c>
      <c r="X67" s="114" t="s">
        <v>305</v>
      </c>
    </row>
    <row r="68" spans="1:25" s="24" customFormat="1" ht="28.9" customHeight="1" x14ac:dyDescent="0.2">
      <c r="A68" s="1003" t="s">
        <v>72</v>
      </c>
      <c r="B68" s="1004"/>
      <c r="C68" s="782"/>
      <c r="D68" s="783"/>
      <c r="E68" s="234">
        <f>'農用地（別紙2-1）'!G109</f>
        <v>0</v>
      </c>
      <c r="F68" s="235" t="s">
        <v>164</v>
      </c>
      <c r="G68" s="235" t="str">
        <f>'農用地（別紙2-1）'!$BD$9&amp;'基礎・体制整備（別紙1-1）'!$E$66&amp;'基礎・体制整備（別紙1-1）'!$F68</f>
        <v>田急傾斜</v>
      </c>
      <c r="H68" s="236">
        <f>IF($AA$95=0,"",IF($AA$95=1,AC84,AF84))</f>
        <v>16800</v>
      </c>
      <c r="I68" s="237">
        <f>ROUNDDOWN(E68*H68/1000,0)</f>
        <v>0</v>
      </c>
      <c r="J68" s="234">
        <f>'農用地（別紙2-1）'!N109</f>
        <v>0</v>
      </c>
      <c r="K68" s="235" t="s">
        <v>164</v>
      </c>
      <c r="L68" s="235" t="str">
        <f>'農用地（別紙2-1）'!$BD$9&amp;$J$66&amp;K68</f>
        <v>畑急傾斜</v>
      </c>
      <c r="M68" s="236">
        <f>IF($AA$95=0,"",IF($AA$95=1,AC86,AF86))</f>
        <v>9200</v>
      </c>
      <c r="N68" s="237">
        <f>ROUNDDOWN(J68*M68/1000,0)</f>
        <v>0</v>
      </c>
      <c r="O68" s="234">
        <f>'農用地（別紙2-1）'!Z109</f>
        <v>0</v>
      </c>
      <c r="P68" s="235" t="s">
        <v>164</v>
      </c>
      <c r="Q68" s="235" t="str">
        <f>'農用地（別紙2-1）'!$BD$9&amp;$O$66&amp;P68</f>
        <v>草地急傾斜</v>
      </c>
      <c r="R68" s="236">
        <f>IF($AA$95=0,"",IF($AA$95=1,AC88,AF88))</f>
        <v>8400</v>
      </c>
      <c r="S68" s="237">
        <f>ROUNDDOWN(O68*R68/1000,0)</f>
        <v>0</v>
      </c>
      <c r="T68" s="234">
        <f>'農用地（別紙2-1）'!AH109</f>
        <v>0</v>
      </c>
      <c r="U68" s="235" t="s">
        <v>164</v>
      </c>
      <c r="V68" s="235" t="str">
        <f>'農用地（別紙2-1）'!$BD$9&amp;$T$66&amp;U68</f>
        <v>採草放牧地急傾斜</v>
      </c>
      <c r="W68" s="236">
        <f>IF($AA$95=0,"",IF($AA$95=1,AC90,AF90))</f>
        <v>800</v>
      </c>
      <c r="X68" s="238">
        <f>ROUNDDOWN(T68*W68/1000,0)</f>
        <v>0</v>
      </c>
    </row>
    <row r="69" spans="1:25" s="24" customFormat="1" ht="28.9" customHeight="1" thickBot="1" x14ac:dyDescent="0.25">
      <c r="A69" s="1003"/>
      <c r="B69" s="1004"/>
      <c r="C69" s="784"/>
      <c r="D69" s="785"/>
      <c r="E69" s="234">
        <f>'農用地（別紙2-1）'!K109</f>
        <v>0</v>
      </c>
      <c r="F69" s="239" t="s">
        <v>204</v>
      </c>
      <c r="G69" s="239" t="str">
        <f>'農用地（別紙2-1）'!$BD$9&amp;'基礎・体制整備（別紙1-1）'!$E$66&amp;'基礎・体制整備（別紙1-1）'!$F69</f>
        <v>田緩傾斜</v>
      </c>
      <c r="H69" s="236">
        <f>IF($AA$95=0,"",IF($AA$95=1,AC85,AF85))</f>
        <v>6400</v>
      </c>
      <c r="I69" s="241">
        <f>ROUNDDOWN(E69*H69/1000,0)</f>
        <v>0</v>
      </c>
      <c r="J69" s="234">
        <f>'農用地（別紙2-1）'!T109</f>
        <v>0</v>
      </c>
      <c r="K69" s="239" t="s">
        <v>204</v>
      </c>
      <c r="L69" s="239" t="str">
        <f>'農用地（別紙2-1）'!$BD$9&amp;$J$66&amp;K69</f>
        <v>畑緩傾斜</v>
      </c>
      <c r="M69" s="236">
        <f>IF($AA$95=0,"",IF($AA$95=1,AC87,AF87))</f>
        <v>2800</v>
      </c>
      <c r="N69" s="241">
        <f t="shared" ref="N69:N73" si="0">ROUNDDOWN(J69*M69/1000,0)</f>
        <v>0</v>
      </c>
      <c r="O69" s="234">
        <f>'農用地（別紙2-1）'!AD109</f>
        <v>0</v>
      </c>
      <c r="P69" s="239" t="s">
        <v>204</v>
      </c>
      <c r="Q69" s="239" t="str">
        <f>'農用地（別紙2-1）'!$BD$9&amp;$O$66&amp;P69</f>
        <v>草地緩傾斜</v>
      </c>
      <c r="R69" s="236">
        <f>IF($AA$95=0,"",IF($AA$95=1,AC89,AF89))</f>
        <v>2400</v>
      </c>
      <c r="S69" s="237">
        <f t="shared" ref="S69:S74" si="1">ROUNDDOWN(O69*R69/1000,0)</f>
        <v>0</v>
      </c>
      <c r="T69" s="234">
        <f>'農用地（別紙2-1）'!AL109</f>
        <v>0</v>
      </c>
      <c r="U69" s="239" t="s">
        <v>204</v>
      </c>
      <c r="V69" s="239" t="str">
        <f>'農用地（別紙2-1）'!$BD$9&amp;$T$66&amp;U69</f>
        <v>採草放牧地緩傾斜</v>
      </c>
      <c r="W69" s="236">
        <f>IF($AA$95=0,"",IF($AA$95=1,AC91,AF91))</f>
        <v>240</v>
      </c>
      <c r="X69" s="238">
        <f t="shared" ref="X69:X72" si="2">ROUNDDOWN(T69*W69/1000,0)</f>
        <v>0</v>
      </c>
    </row>
    <row r="70" spans="1:25" s="24" customFormat="1" ht="28.9" hidden="1" customHeight="1" x14ac:dyDescent="0.2">
      <c r="A70" s="1003"/>
      <c r="B70" s="1004"/>
      <c r="C70" s="784"/>
      <c r="D70" s="785"/>
      <c r="E70" s="234">
        <f>ROUNDDOWN(SUMIFS('農用地（別紙2-1）'!$R$14:$R$100,'農用地（別紙2-1）'!$BM$14:$BM$100,'基礎・体制整備（別紙1-1）'!G70),0)</f>
        <v>0</v>
      </c>
      <c r="F70" s="239" t="s">
        <v>73</v>
      </c>
      <c r="G70" s="239" t="str">
        <f>'農用地（別紙2-1）'!$BD$9&amp;'基礎・体制整備（別紙1-1）'!$E$66&amp;'基礎・体制整備（別紙1-1）'!$F70</f>
        <v>田小区画・不整形</v>
      </c>
      <c r="H70" s="240">
        <f>VLOOKUP($G70,プルダウンリスト!$D$15:$E$70,2,FALSE)</f>
        <v>6400</v>
      </c>
      <c r="I70" s="241">
        <f t="shared" ref="I70:I73" si="3">ROUNDDOWN(E70*H70/1000,0)</f>
        <v>0</v>
      </c>
      <c r="J70" s="234">
        <f>ROUNDDOWN(SUMIFS('農用地（別紙2-1）'!$R$14:$R$100,'農用地（別紙2-1）'!$BM$14:$BM$100,'基礎・体制整備（別紙1-1）'!L70),0)</f>
        <v>0</v>
      </c>
      <c r="K70" s="239" t="s">
        <v>205</v>
      </c>
      <c r="L70" s="239" t="str">
        <f>'農用地（別紙2-1）'!$BD$9&amp;$J$66&amp;K70</f>
        <v>畑高齢化・耕作放棄率</v>
      </c>
      <c r="M70" s="240">
        <f>VLOOKUP(L70,プルダウンリスト!$D$15:$E$70,2,FALSE)</f>
        <v>2800</v>
      </c>
      <c r="N70" s="241">
        <f t="shared" si="0"/>
        <v>0</v>
      </c>
      <c r="O70" s="234">
        <f>ROUNDDOWN(SUMIFS('農用地（別紙2-1）'!$R$14:$R$100,'農用地（別紙2-1）'!$BM$14:$BM$100,'基礎・体制整備（別紙1-1）'!Q70),0)</f>
        <v>0</v>
      </c>
      <c r="P70" s="239" t="s">
        <v>205</v>
      </c>
      <c r="Q70" s="239" t="str">
        <f>'農用地（別紙2-1）'!$BD$9&amp;$O$66&amp;P70</f>
        <v>草地高齢化・耕作放棄率</v>
      </c>
      <c r="R70" s="240">
        <f>VLOOKUP(Q70,プルダウンリスト!$D$15:$E$70,2,FALSE)</f>
        <v>2400</v>
      </c>
      <c r="S70" s="237">
        <f t="shared" si="1"/>
        <v>0</v>
      </c>
      <c r="T70" s="234">
        <f>ROUNDDOWN(SUMIFS('農用地（別紙2-1）'!$R$14:$R$100,'農用地（別紙2-1）'!$BM$14:$BM$100,'基礎・体制整備（別紙1-1）'!V70),0)</f>
        <v>0</v>
      </c>
      <c r="U70" s="239" t="s">
        <v>165</v>
      </c>
      <c r="V70" s="239" t="str">
        <f>'農用地（別紙2-1）'!$BD$9&amp;$T$66&amp;U70</f>
        <v>採草放牧地特認基準</v>
      </c>
      <c r="W70" s="240">
        <f>VLOOKUP(V70,プルダウンリスト!$D$15:$E$70,2,FALSE)</f>
        <v>240</v>
      </c>
      <c r="X70" s="238">
        <f t="shared" si="2"/>
        <v>0</v>
      </c>
    </row>
    <row r="71" spans="1:25" s="24" customFormat="1" ht="36" hidden="1" customHeight="1" x14ac:dyDescent="0.2">
      <c r="A71" s="1003"/>
      <c r="B71" s="1004"/>
      <c r="C71" s="784"/>
      <c r="D71" s="785"/>
      <c r="E71" s="234">
        <f>ROUNDDOWN(SUMIFS('農用地（別紙2-1）'!$R$14:$R$100,'農用地（別紙2-1）'!$BM$14:$BM$100,'基礎・体制整備（別紙1-1）'!G71),0)</f>
        <v>0</v>
      </c>
      <c r="F71" s="239" t="s">
        <v>205</v>
      </c>
      <c r="G71" s="239" t="str">
        <f>'農用地（別紙2-1）'!$BD$9&amp;'基礎・体制整備（別紙1-1）'!$E$66&amp;'基礎・体制整備（別紙1-1）'!$F71</f>
        <v>田高齢化・耕作放棄率</v>
      </c>
      <c r="H71" s="240">
        <f>VLOOKUP($G71,プルダウンリスト!$D$15:$E$70,2,FALSE)</f>
        <v>6400</v>
      </c>
      <c r="I71" s="241">
        <f t="shared" si="3"/>
        <v>0</v>
      </c>
      <c r="J71" s="234">
        <f>ROUNDDOWN(SUMIFS('農用地（別紙2-1）'!$R$14:$R$100,'農用地（別紙2-1）'!$BM$14:$BM$100,'基礎・体制整備（別紙1-1）'!L71),0)</f>
        <v>0</v>
      </c>
      <c r="K71" s="239" t="s">
        <v>165</v>
      </c>
      <c r="L71" s="239" t="str">
        <f>'農用地（別紙2-1）'!$BD$9&amp;$J$66&amp;K71</f>
        <v>畑特認基準</v>
      </c>
      <c r="M71" s="240">
        <f>VLOOKUP(L71,プルダウンリスト!$D$15:$E$70,2,FALSE)</f>
        <v>2800</v>
      </c>
      <c r="N71" s="241">
        <f t="shared" si="0"/>
        <v>0</v>
      </c>
      <c r="O71" s="234">
        <f>ROUNDDOWN(SUMIFS('農用地（別紙2-1）'!$R$14:$R$100,'農用地（別紙2-1）'!$BM$14:$BM$100,'基礎・体制整備（別紙1-1）'!Q71),0)</f>
        <v>0</v>
      </c>
      <c r="P71" s="239" t="s">
        <v>211</v>
      </c>
      <c r="Q71" s="239" t="str">
        <f>'農用地（別紙2-1）'!$BD$9&amp;$O$66&amp;P71</f>
        <v>草地草地比率の高い草地</v>
      </c>
      <c r="R71" s="240">
        <f>VLOOKUP(Q71,プルダウンリスト!$D$15:$E$70,2,FALSE)</f>
        <v>1200</v>
      </c>
      <c r="S71" s="237">
        <f t="shared" si="1"/>
        <v>0</v>
      </c>
      <c r="T71" s="234">
        <f>ROUNDDOWN(SUMIFS('農用地（別紙2-1）'!$R$14:$R$100,'農用地（別紙2-1）'!$BM$14:$BM$100,'基礎・体制整備（別紙1-1）'!V71),0)</f>
        <v>0</v>
      </c>
      <c r="U71" s="242" t="s">
        <v>579</v>
      </c>
      <c r="V71" s="239" t="str">
        <f>'農用地（別紙2-1）'!$BD$9&amp;$T$66&amp;U71</f>
        <v>採草放牧地交付対象外（田採草放牧地混在地）</v>
      </c>
      <c r="W71" s="240">
        <f>VLOOKUP(V71,プルダウンリスト!$D$15:$E$70,2,FALSE)</f>
        <v>0</v>
      </c>
      <c r="X71" s="238">
        <f t="shared" si="2"/>
        <v>0</v>
      </c>
    </row>
    <row r="72" spans="1:25" s="24" customFormat="1" ht="36" hidden="1" customHeight="1" x14ac:dyDescent="0.2">
      <c r="A72" s="1003"/>
      <c r="B72" s="1004"/>
      <c r="C72" s="784"/>
      <c r="D72" s="785"/>
      <c r="E72" s="234">
        <f>ROUNDDOWN(SUMIFS('農用地（別紙2-1）'!$R$14:$R$100,'農用地（別紙2-1）'!$BM$14:$BM$100,'基礎・体制整備（別紙1-1）'!G72),0)</f>
        <v>0</v>
      </c>
      <c r="F72" s="239" t="s">
        <v>165</v>
      </c>
      <c r="G72" s="239" t="str">
        <f>'農用地（別紙2-1）'!$BD$9&amp;'基礎・体制整備（別紙1-1）'!$E$66&amp;'基礎・体制整備（別紙1-1）'!$F72</f>
        <v>田特認基準</v>
      </c>
      <c r="H72" s="240">
        <f>VLOOKUP($G72,プルダウンリスト!$D$15:$E$70,2,FALSE)</f>
        <v>6400</v>
      </c>
      <c r="I72" s="241">
        <f t="shared" si="3"/>
        <v>0</v>
      </c>
      <c r="J72" s="234">
        <f>ROUNDDOWN(SUMIFS('農用地（別紙2-1）'!$R$14:$R$100,'農用地（別紙2-1）'!$BM$14:$BM$100,'基礎・体制整備（別紙1-1）'!L72),0)</f>
        <v>0</v>
      </c>
      <c r="K72" s="242" t="s">
        <v>576</v>
      </c>
      <c r="L72" s="239" t="str">
        <f>'農用地（別紙2-1）'!$BD$9&amp;$J$66&amp;K72</f>
        <v>畑交付対象外（田畑混在地）</v>
      </c>
      <c r="M72" s="240">
        <f>VLOOKUP(L72,プルダウンリスト!$D$15:$E$70,2,FALSE)</f>
        <v>0</v>
      </c>
      <c r="N72" s="241">
        <f t="shared" si="0"/>
        <v>0</v>
      </c>
      <c r="O72" s="234">
        <f>ROUNDDOWN(SUMIFS('農用地（別紙2-1）'!$R$14:$R$100,'農用地（別紙2-1）'!$BM$14:$BM$100,'基礎・体制整備（別紙1-1）'!Q72),0)</f>
        <v>0</v>
      </c>
      <c r="P72" s="239" t="s">
        <v>165</v>
      </c>
      <c r="Q72" s="239" t="str">
        <f>'農用地（別紙2-1）'!$BD$9&amp;$O$66&amp;P72</f>
        <v>草地特認基準</v>
      </c>
      <c r="R72" s="240">
        <f>VLOOKUP(Q72,プルダウンリスト!$D$15:$E$70,2,FALSE)</f>
        <v>2400</v>
      </c>
      <c r="S72" s="237">
        <f t="shared" si="1"/>
        <v>0</v>
      </c>
      <c r="T72" s="234">
        <f>ROUNDDOWN(SUMIFS('農用地（別紙2-1）'!$R$14:$R$100,'農用地（別紙2-1）'!$BM$14:$BM$100,'基礎・体制整備（別紙1-1）'!V72),0)</f>
        <v>0</v>
      </c>
      <c r="U72" s="242" t="s">
        <v>581</v>
      </c>
      <c r="V72" s="239" t="str">
        <f>'農用地（別紙2-1）'!$BD$9&amp;$T$66&amp;U72</f>
        <v>採草放牧地交付対象外（田採草放牧地混在地以外）</v>
      </c>
      <c r="W72" s="240">
        <f>VLOOKUP(V72,プルダウンリスト!$D$15:$E$70,2,FALSE)</f>
        <v>0</v>
      </c>
      <c r="X72" s="238">
        <f t="shared" si="2"/>
        <v>0</v>
      </c>
    </row>
    <row r="73" spans="1:25" s="24" customFormat="1" ht="28.9" hidden="1" customHeight="1" x14ac:dyDescent="0.2">
      <c r="A73" s="1003"/>
      <c r="B73" s="1004"/>
      <c r="C73" s="784"/>
      <c r="D73" s="785"/>
      <c r="E73" s="234">
        <f>ROUNDDOWN(SUMIFS('農用地（別紙2-1）'!$R$14:$R$100,'農用地（別紙2-1）'!$BM$14:$BM$100,'基礎・体制整備（別紙1-1）'!G73),0)</f>
        <v>0</v>
      </c>
      <c r="F73" s="239" t="s">
        <v>206</v>
      </c>
      <c r="G73" s="239" t="str">
        <f>'農用地（別紙2-1）'!$BD$9&amp;'基礎・体制整備（別紙1-1）'!$E$66&amp;'基礎・体制整備（別紙1-1）'!$F73</f>
        <v>田交付対象外</v>
      </c>
      <c r="H73" s="240">
        <f>VLOOKUP($G73,プルダウンリスト!$D$15:$E$70,2,FALSE)</f>
        <v>0</v>
      </c>
      <c r="I73" s="241">
        <f t="shared" si="3"/>
        <v>0</v>
      </c>
      <c r="J73" s="234">
        <f>ROUNDDOWN(SUMIFS('農用地（別紙2-1）'!$R$14:$R$100,'農用地（別紙2-1）'!$BM$14:$BM$100,'基礎・体制整備（別紙1-1）'!L73),0)</f>
        <v>0</v>
      </c>
      <c r="K73" s="242" t="s">
        <v>577</v>
      </c>
      <c r="L73" s="239" t="str">
        <f>'農用地（別紙2-1）'!$BD$9&amp;$J$66&amp;K73</f>
        <v>畑交付対象外（田畑混在地以外）</v>
      </c>
      <c r="M73" s="240">
        <f>VLOOKUP(L73,プルダウンリスト!$D$15:$E$70,2,FALSE)</f>
        <v>0</v>
      </c>
      <c r="N73" s="241">
        <f t="shared" si="0"/>
        <v>0</v>
      </c>
      <c r="O73" s="234">
        <f>ROUNDDOWN(SUMIFS('農用地（別紙2-1）'!$R$14:$R$100,'農用地（別紙2-1）'!$BM$14:$BM$100,'基礎・体制整備（別紙1-1）'!Q73),0)</f>
        <v>0</v>
      </c>
      <c r="P73" s="242" t="s">
        <v>578</v>
      </c>
      <c r="Q73" s="239" t="str">
        <f>'農用地（別紙2-1）'!$BD$9&amp;$O$66&amp;P73</f>
        <v>草地交付対象外（田草地混在地）</v>
      </c>
      <c r="R73" s="240">
        <f>VLOOKUP(Q73,プルダウンリスト!$D$15:$E$70,2,FALSE)</f>
        <v>0</v>
      </c>
      <c r="S73" s="237">
        <f t="shared" si="1"/>
        <v>0</v>
      </c>
      <c r="T73" s="234"/>
      <c r="U73" s="242"/>
      <c r="V73" s="239"/>
      <c r="W73" s="240"/>
      <c r="X73" s="238"/>
    </row>
    <row r="74" spans="1:25" s="24" customFormat="1" ht="28.9" hidden="1" customHeight="1" thickBot="1" x14ac:dyDescent="0.25">
      <c r="A74" s="1003"/>
      <c r="B74" s="1004"/>
      <c r="C74" s="784"/>
      <c r="D74" s="785"/>
      <c r="E74" s="243"/>
      <c r="F74" s="242"/>
      <c r="G74" s="239"/>
      <c r="H74" s="240"/>
      <c r="I74" s="241"/>
      <c r="J74" s="243"/>
      <c r="K74" s="242"/>
      <c r="L74" s="239"/>
      <c r="M74" s="240"/>
      <c r="N74" s="241"/>
      <c r="O74" s="234">
        <f>ROUNDDOWN(SUMIFS('農用地（別紙2-1）'!$R$14:$R$100,'農用地（別紙2-1）'!$BM$14:$BM$100,'基礎・体制整備（別紙1-1）'!Q74),0)</f>
        <v>0</v>
      </c>
      <c r="P74" s="242" t="s">
        <v>580</v>
      </c>
      <c r="Q74" s="239" t="str">
        <f>'農用地（別紙2-1）'!$BD$9&amp;$O$66&amp;P74</f>
        <v>草地交付対象外（田草地混在地以外）</v>
      </c>
      <c r="R74" s="240">
        <f>VLOOKUP(Q74,プルダウンリスト!$D$15:$E$70,2,FALSE)</f>
        <v>0</v>
      </c>
      <c r="S74" s="237">
        <f t="shared" si="1"/>
        <v>0</v>
      </c>
      <c r="T74" s="244"/>
      <c r="U74" s="245"/>
      <c r="V74" s="245"/>
      <c r="W74" s="246"/>
      <c r="X74" s="247"/>
    </row>
    <row r="75" spans="1:25" s="47" customFormat="1" ht="18" customHeight="1" x14ac:dyDescent="0.2">
      <c r="A75" s="786" t="s">
        <v>74</v>
      </c>
      <c r="B75" s="787"/>
      <c r="C75" s="788">
        <f>E75+J75+O75+T75</f>
        <v>0</v>
      </c>
      <c r="D75" s="789"/>
      <c r="E75" s="248">
        <f>SUM(E68:E74)</f>
        <v>0</v>
      </c>
      <c r="F75" s="249"/>
      <c r="G75" s="249"/>
      <c r="H75" s="249"/>
      <c r="I75" s="250">
        <f>SUM(I68:I74)</f>
        <v>0</v>
      </c>
      <c r="J75" s="248">
        <f>SUM(J68:J74)</f>
        <v>0</v>
      </c>
      <c r="K75" s="249"/>
      <c r="L75" s="249"/>
      <c r="M75" s="249"/>
      <c r="N75" s="250">
        <f>SUM(N68:N74)</f>
        <v>0</v>
      </c>
      <c r="O75" s="248">
        <f>SUM(O68:O74)</f>
        <v>0</v>
      </c>
      <c r="P75" s="249"/>
      <c r="Q75" s="249"/>
      <c r="R75" s="249"/>
      <c r="S75" s="250">
        <f>SUM(S68:S74)</f>
        <v>0</v>
      </c>
      <c r="T75" s="248">
        <f>SUM(T68:T74)</f>
        <v>0</v>
      </c>
      <c r="U75" s="249"/>
      <c r="V75" s="251"/>
      <c r="W75" s="249"/>
      <c r="X75" s="252">
        <f>SUM(X68:X74)</f>
        <v>0</v>
      </c>
      <c r="Y75" s="46"/>
    </row>
    <row r="76" spans="1:25" s="24" customFormat="1" ht="18" customHeight="1" x14ac:dyDescent="0.2">
      <c r="A76" s="57"/>
      <c r="B76" s="56"/>
      <c r="C76" s="56"/>
      <c r="D76" s="56"/>
      <c r="E76" s="56"/>
      <c r="F76" s="56"/>
      <c r="G76" s="56"/>
      <c r="H76" s="56"/>
      <c r="I76" s="56"/>
      <c r="J76" s="56"/>
      <c r="K76" s="56"/>
      <c r="L76" s="56"/>
      <c r="M76" s="56"/>
      <c r="N76" s="56"/>
      <c r="O76" s="56"/>
      <c r="P76" s="56"/>
      <c r="Q76" s="56"/>
      <c r="R76" s="56"/>
      <c r="S76" s="56"/>
      <c r="T76" s="56"/>
      <c r="U76" s="56"/>
      <c r="V76" s="56"/>
      <c r="W76" s="56"/>
      <c r="X76" s="69"/>
    </row>
    <row r="77" spans="1:25" s="24" customFormat="1" ht="18" customHeight="1" x14ac:dyDescent="0.2">
      <c r="A77" s="57" t="s">
        <v>75</v>
      </c>
      <c r="B77" s="56"/>
      <c r="C77" s="56"/>
      <c r="D77" s="56"/>
      <c r="E77" s="56"/>
      <c r="F77" s="56"/>
      <c r="G77" s="56"/>
      <c r="H77" s="56"/>
      <c r="I77" s="56"/>
      <c r="J77" s="56"/>
      <c r="K77" s="56"/>
      <c r="L77" s="56"/>
      <c r="M77" s="56"/>
      <c r="N77" s="56"/>
      <c r="O77" s="56"/>
      <c r="P77" s="56"/>
      <c r="Q77" s="56"/>
      <c r="R77" s="56"/>
      <c r="S77" s="56"/>
      <c r="T77" s="56"/>
      <c r="U77" s="56"/>
      <c r="V77" s="56"/>
      <c r="W77" s="56"/>
      <c r="X77" s="56"/>
    </row>
    <row r="78" spans="1:25" s="24" customFormat="1" ht="7.15" customHeight="1" x14ac:dyDescent="0.2">
      <c r="A78" s="57"/>
      <c r="B78" s="56"/>
      <c r="C78" s="56"/>
      <c r="D78" s="56"/>
      <c r="E78" s="56"/>
      <c r="F78" s="56"/>
      <c r="G78" s="56"/>
      <c r="H78" s="56"/>
      <c r="I78" s="56"/>
      <c r="J78" s="56"/>
      <c r="K78" s="56"/>
      <c r="L78" s="56"/>
      <c r="M78" s="56"/>
      <c r="N78" s="56"/>
      <c r="O78" s="56"/>
      <c r="P78" s="56"/>
      <c r="Q78" s="56"/>
      <c r="R78" s="56"/>
      <c r="S78" s="56"/>
      <c r="T78" s="56"/>
      <c r="U78" s="56"/>
      <c r="V78" s="56"/>
      <c r="W78" s="56"/>
      <c r="X78" s="56"/>
    </row>
    <row r="79" spans="1:25" s="24" customFormat="1" ht="18" customHeight="1" x14ac:dyDescent="0.2">
      <c r="A79" s="57" t="s">
        <v>76</v>
      </c>
      <c r="B79" s="56"/>
      <c r="C79" s="56"/>
      <c r="D79" s="56"/>
      <c r="E79" s="56"/>
      <c r="F79" s="56"/>
      <c r="G79" s="56"/>
      <c r="H79" s="56"/>
      <c r="I79" s="56"/>
      <c r="J79" s="56"/>
      <c r="K79" s="56"/>
      <c r="L79" s="56"/>
      <c r="M79" s="56"/>
      <c r="N79" s="56"/>
      <c r="O79" s="56"/>
      <c r="P79" s="56"/>
      <c r="Q79" s="56"/>
      <c r="R79" s="56"/>
      <c r="S79" s="56"/>
      <c r="T79" s="56"/>
      <c r="U79" s="56"/>
      <c r="V79" s="56"/>
      <c r="W79" s="56"/>
      <c r="X79" s="56"/>
    </row>
    <row r="80" spans="1:25" s="24" customFormat="1" ht="18" customHeight="1" x14ac:dyDescent="0.2">
      <c r="A80" s="56"/>
      <c r="B80" s="790" t="s">
        <v>283</v>
      </c>
      <c r="C80" s="791"/>
      <c r="D80" s="791"/>
      <c r="E80" s="791"/>
      <c r="F80" s="791"/>
      <c r="G80" s="791"/>
      <c r="H80" s="791"/>
      <c r="I80" s="791"/>
      <c r="J80" s="791"/>
      <c r="K80" s="791"/>
      <c r="L80" s="791"/>
      <c r="M80" s="791"/>
      <c r="N80" s="791"/>
      <c r="O80" s="791"/>
      <c r="P80" s="791"/>
      <c r="Q80" s="791"/>
      <c r="R80" s="791"/>
      <c r="S80" s="791"/>
      <c r="T80" s="791"/>
      <c r="U80" s="791"/>
      <c r="V80" s="791"/>
      <c r="W80" s="792"/>
      <c r="X80" s="56"/>
      <c r="Y80" s="25"/>
    </row>
    <row r="81" spans="1:44" s="24" customFormat="1" ht="18" customHeight="1" x14ac:dyDescent="0.2">
      <c r="A81" s="56"/>
      <c r="B81" s="790" t="s">
        <v>77</v>
      </c>
      <c r="C81" s="900"/>
      <c r="D81" s="900"/>
      <c r="E81" s="900"/>
      <c r="F81" s="900"/>
      <c r="G81" s="900"/>
      <c r="H81" s="900"/>
      <c r="I81" s="900"/>
      <c r="J81" s="900"/>
      <c r="K81" s="901"/>
      <c r="L81" s="70"/>
      <c r="M81" s="994" t="s">
        <v>299</v>
      </c>
      <c r="N81" s="995"/>
      <c r="O81" s="996"/>
      <c r="P81" s="821" t="s">
        <v>300</v>
      </c>
      <c r="Q81" s="847"/>
      <c r="R81" s="847"/>
      <c r="S81" s="848"/>
      <c r="T81" s="821" t="s">
        <v>301</v>
      </c>
      <c r="U81" s="847"/>
      <c r="V81" s="847"/>
      <c r="W81" s="848"/>
      <c r="X81" s="56"/>
      <c r="Y81" s="25"/>
    </row>
    <row r="82" spans="1:44" s="24" customFormat="1" ht="45" customHeight="1" x14ac:dyDescent="0.2">
      <c r="A82" s="56"/>
      <c r="B82" s="793" t="s">
        <v>78</v>
      </c>
      <c r="C82" s="765"/>
      <c r="D82" s="765"/>
      <c r="E82" s="833" t="s">
        <v>79</v>
      </c>
      <c r="F82" s="901"/>
      <c r="G82" s="71"/>
      <c r="H82" s="991" t="s">
        <v>82</v>
      </c>
      <c r="I82" s="992"/>
      <c r="J82" s="991" t="s">
        <v>83</v>
      </c>
      <c r="K82" s="993"/>
      <c r="L82" s="70"/>
      <c r="M82" s="997"/>
      <c r="N82" s="997"/>
      <c r="O82" s="998"/>
      <c r="P82" s="849"/>
      <c r="Q82" s="850"/>
      <c r="R82" s="850"/>
      <c r="S82" s="851"/>
      <c r="T82" s="849"/>
      <c r="U82" s="850"/>
      <c r="V82" s="850"/>
      <c r="W82" s="851"/>
      <c r="X82" s="56"/>
      <c r="Y82" s="25"/>
      <c r="AA82" s="988" t="s">
        <v>801</v>
      </c>
      <c r="AB82" s="988"/>
      <c r="AC82" s="988"/>
      <c r="AD82" s="988"/>
      <c r="AE82" s="988"/>
      <c r="AF82" s="988"/>
      <c r="AG82" s="988"/>
      <c r="AH82" s="988"/>
      <c r="AI82" s="431"/>
      <c r="AJ82" s="431"/>
      <c r="AK82" s="431"/>
      <c r="AL82" s="431"/>
      <c r="AM82" s="431"/>
      <c r="AN82" s="431"/>
      <c r="AO82" s="431"/>
      <c r="AP82" s="431"/>
      <c r="AQ82" s="431"/>
      <c r="AR82" s="431"/>
    </row>
    <row r="83" spans="1:44" s="24" customFormat="1" ht="18" customHeight="1" x14ac:dyDescent="0.2">
      <c r="A83" s="56"/>
      <c r="B83" s="1002"/>
      <c r="C83" s="1002"/>
      <c r="D83" s="1002"/>
      <c r="E83" s="999"/>
      <c r="F83" s="1000"/>
      <c r="G83" s="253"/>
      <c r="H83" s="838"/>
      <c r="I83" s="839"/>
      <c r="J83" s="1001"/>
      <c r="K83" s="839"/>
      <c r="L83" s="254"/>
      <c r="M83" s="999">
        <v>10000</v>
      </c>
      <c r="N83" s="1012"/>
      <c r="O83" s="1013"/>
      <c r="P83" s="999">
        <f>ROUNDDOWN((B83+E83)*M83/1000,0)</f>
        <v>0</v>
      </c>
      <c r="Q83" s="1005"/>
      <c r="R83" s="1005"/>
      <c r="S83" s="1000"/>
      <c r="T83" s="1006">
        <f>SUM(P83:S84)</f>
        <v>0</v>
      </c>
      <c r="U83" s="1007"/>
      <c r="V83" s="1007"/>
      <c r="W83" s="1008"/>
      <c r="X83" s="233"/>
      <c r="Y83" s="25"/>
      <c r="AA83" s="432"/>
      <c r="AB83" s="432"/>
      <c r="AC83" s="989" t="s">
        <v>802</v>
      </c>
      <c r="AD83" s="989"/>
      <c r="AE83" s="989"/>
      <c r="AF83" s="989" t="s">
        <v>803</v>
      </c>
      <c r="AG83" s="989"/>
      <c r="AH83" s="989"/>
      <c r="AI83" s="431"/>
      <c r="AJ83" s="431"/>
      <c r="AK83" s="431"/>
      <c r="AL83" s="431"/>
      <c r="AM83" s="431"/>
      <c r="AN83" s="431"/>
      <c r="AO83" s="431"/>
      <c r="AP83" s="431"/>
      <c r="AQ83" s="431"/>
      <c r="AR83" s="431"/>
    </row>
    <row r="84" spans="1:44" s="24" customFormat="1" ht="18" customHeight="1" x14ac:dyDescent="0.2">
      <c r="A84" s="56"/>
      <c r="B84" s="837"/>
      <c r="C84" s="837"/>
      <c r="D84" s="837"/>
      <c r="E84" s="838"/>
      <c r="F84" s="839"/>
      <c r="G84" s="253"/>
      <c r="H84" s="840"/>
      <c r="I84" s="841"/>
      <c r="J84" s="842"/>
      <c r="K84" s="841"/>
      <c r="L84" s="255"/>
      <c r="M84" s="840">
        <v>14000</v>
      </c>
      <c r="N84" s="843"/>
      <c r="O84" s="844"/>
      <c r="P84" s="840">
        <f>ROUNDDOWN((H84+J84)*M84/1000,0)</f>
        <v>0</v>
      </c>
      <c r="Q84" s="845"/>
      <c r="R84" s="845"/>
      <c r="S84" s="841"/>
      <c r="T84" s="1009"/>
      <c r="U84" s="1010"/>
      <c r="V84" s="1010"/>
      <c r="W84" s="1011"/>
      <c r="X84" s="233"/>
      <c r="Y84" s="30"/>
      <c r="AA84" s="990" t="s">
        <v>3</v>
      </c>
      <c r="AB84" s="432" t="s">
        <v>804</v>
      </c>
      <c r="AC84" s="989">
        <f>AF84*0.8</f>
        <v>16800</v>
      </c>
      <c r="AD84" s="989"/>
      <c r="AE84" s="989"/>
      <c r="AF84" s="989">
        <v>21000</v>
      </c>
      <c r="AG84" s="989"/>
      <c r="AH84" s="989"/>
      <c r="AI84" s="431"/>
      <c r="AJ84" s="431"/>
      <c r="AK84" s="431"/>
      <c r="AL84" s="431"/>
      <c r="AM84" s="431"/>
      <c r="AN84" s="431"/>
      <c r="AO84" s="431"/>
      <c r="AP84" s="431"/>
      <c r="AQ84" s="431"/>
      <c r="AR84" s="431"/>
    </row>
    <row r="85" spans="1:44" s="24" customFormat="1" ht="16.149999999999999" customHeight="1" x14ac:dyDescent="0.2">
      <c r="A85" s="57"/>
      <c r="B85" s="836" t="s">
        <v>296</v>
      </c>
      <c r="C85" s="836"/>
      <c r="D85" s="836"/>
      <c r="E85" s="836"/>
      <c r="F85" s="836"/>
      <c r="G85" s="836"/>
      <c r="H85" s="836"/>
      <c r="I85" s="836"/>
      <c r="J85" s="836"/>
      <c r="K85" s="836"/>
      <c r="L85" s="836"/>
      <c r="M85" s="836"/>
      <c r="N85" s="836"/>
      <c r="O85" s="836"/>
      <c r="P85" s="836"/>
      <c r="Q85" s="836"/>
      <c r="R85" s="836"/>
      <c r="S85" s="836"/>
      <c r="T85" s="836"/>
      <c r="U85" s="836"/>
      <c r="V85" s="836"/>
      <c r="W85" s="836"/>
      <c r="X85" s="836"/>
      <c r="AA85" s="990"/>
      <c r="AB85" s="432" t="s">
        <v>805</v>
      </c>
      <c r="AC85" s="989">
        <f t="shared" ref="AC85:AC91" si="4">AF85*0.8</f>
        <v>6400</v>
      </c>
      <c r="AD85" s="989"/>
      <c r="AE85" s="989"/>
      <c r="AF85" s="989">
        <v>8000</v>
      </c>
      <c r="AG85" s="989"/>
      <c r="AH85" s="989"/>
      <c r="AI85" s="431"/>
      <c r="AJ85" s="431"/>
      <c r="AK85" s="431"/>
      <c r="AL85" s="431"/>
      <c r="AM85" s="431"/>
      <c r="AN85" s="431"/>
      <c r="AO85" s="431"/>
      <c r="AP85" s="431"/>
      <c r="AQ85" s="431"/>
      <c r="AR85" s="431"/>
    </row>
    <row r="86" spans="1:44" s="24" customFormat="1" ht="16.149999999999999" customHeight="1" x14ac:dyDescent="0.2">
      <c r="A86" s="57"/>
      <c r="B86" s="820" t="s">
        <v>297</v>
      </c>
      <c r="C86" s="820"/>
      <c r="D86" s="820"/>
      <c r="E86" s="820"/>
      <c r="F86" s="820"/>
      <c r="G86" s="820"/>
      <c r="H86" s="820"/>
      <c r="I86" s="820"/>
      <c r="J86" s="820"/>
      <c r="K86" s="820"/>
      <c r="L86" s="820"/>
      <c r="M86" s="820"/>
      <c r="N86" s="820"/>
      <c r="O86" s="820"/>
      <c r="P86" s="820"/>
      <c r="Q86" s="820"/>
      <c r="R86" s="820"/>
      <c r="S86" s="820"/>
      <c r="T86" s="820"/>
      <c r="U86" s="820"/>
      <c r="V86" s="820"/>
      <c r="W86" s="820"/>
      <c r="X86" s="820"/>
      <c r="AA86" s="990" t="s">
        <v>6</v>
      </c>
      <c r="AB86" s="432" t="s">
        <v>804</v>
      </c>
      <c r="AC86" s="989">
        <f t="shared" si="4"/>
        <v>9200</v>
      </c>
      <c r="AD86" s="989"/>
      <c r="AE86" s="989"/>
      <c r="AF86" s="989">
        <v>11500</v>
      </c>
      <c r="AG86" s="989"/>
      <c r="AH86" s="989"/>
      <c r="AI86" s="431"/>
      <c r="AJ86" s="431"/>
      <c r="AK86" s="431"/>
      <c r="AL86" s="431"/>
      <c r="AM86" s="431"/>
      <c r="AN86" s="431"/>
      <c r="AO86" s="431"/>
      <c r="AP86" s="431"/>
      <c r="AQ86" s="431"/>
      <c r="AR86" s="431"/>
    </row>
    <row r="87" spans="1:44" s="24" customFormat="1" ht="12" customHeight="1" x14ac:dyDescent="0.2">
      <c r="A87" s="57"/>
      <c r="B87" s="56"/>
      <c r="C87" s="56"/>
      <c r="D87" s="56"/>
      <c r="E87" s="56"/>
      <c r="F87" s="56"/>
      <c r="G87" s="56"/>
      <c r="H87" s="56"/>
      <c r="I87" s="56"/>
      <c r="J87" s="56"/>
      <c r="K87" s="56"/>
      <c r="L87" s="56"/>
      <c r="M87" s="56"/>
      <c r="N87" s="56"/>
      <c r="O87" s="56"/>
      <c r="P87" s="56"/>
      <c r="Q87" s="56"/>
      <c r="R87" s="56"/>
      <c r="S87" s="56"/>
      <c r="T87" s="56"/>
      <c r="U87" s="56"/>
      <c r="V87" s="56"/>
      <c r="W87" s="56"/>
      <c r="X87" s="56"/>
      <c r="AA87" s="990"/>
      <c r="AB87" s="432" t="s">
        <v>805</v>
      </c>
      <c r="AC87" s="989">
        <f t="shared" si="4"/>
        <v>2800</v>
      </c>
      <c r="AD87" s="989"/>
      <c r="AE87" s="989"/>
      <c r="AF87" s="989">
        <v>3500</v>
      </c>
      <c r="AG87" s="989"/>
      <c r="AH87" s="989"/>
      <c r="AI87" s="431"/>
      <c r="AJ87" s="431"/>
      <c r="AK87" s="431"/>
      <c r="AL87" s="431"/>
      <c r="AM87" s="431"/>
      <c r="AN87" s="431"/>
      <c r="AO87" s="431"/>
      <c r="AP87" s="431"/>
      <c r="AQ87" s="431"/>
      <c r="AR87" s="431"/>
    </row>
    <row r="88" spans="1:44" s="24" customFormat="1" ht="18" customHeight="1" x14ac:dyDescent="0.2">
      <c r="A88" s="57" t="s">
        <v>80</v>
      </c>
      <c r="B88" s="56"/>
      <c r="C88" s="56"/>
      <c r="D88" s="56"/>
      <c r="E88" s="56"/>
      <c r="F88" s="56"/>
      <c r="G88" s="56"/>
      <c r="H88" s="56"/>
      <c r="I88" s="56"/>
      <c r="J88" s="56"/>
      <c r="K88" s="56"/>
      <c r="L88" s="56"/>
      <c r="M88" s="56"/>
      <c r="N88" s="56"/>
      <c r="O88" s="56"/>
      <c r="P88" s="56"/>
      <c r="Q88" s="56"/>
      <c r="R88" s="56"/>
      <c r="S88" s="56"/>
      <c r="T88" s="56"/>
      <c r="U88" s="56"/>
      <c r="V88" s="56"/>
      <c r="W88" s="56"/>
      <c r="X88" s="56"/>
      <c r="AA88" s="990" t="s">
        <v>209</v>
      </c>
      <c r="AB88" s="432" t="s">
        <v>804</v>
      </c>
      <c r="AC88" s="989">
        <f t="shared" si="4"/>
        <v>8400</v>
      </c>
      <c r="AD88" s="989"/>
      <c r="AE88" s="989"/>
      <c r="AF88" s="989">
        <v>10500</v>
      </c>
      <c r="AG88" s="989"/>
      <c r="AH88" s="989"/>
      <c r="AI88" s="431"/>
      <c r="AJ88" s="431"/>
      <c r="AK88" s="431"/>
      <c r="AL88" s="431"/>
      <c r="AM88" s="431"/>
      <c r="AN88" s="431"/>
      <c r="AO88" s="431"/>
      <c r="AP88" s="431"/>
      <c r="AQ88" s="431"/>
      <c r="AR88" s="431"/>
    </row>
    <row r="89" spans="1:44" s="24" customFormat="1" ht="18" customHeight="1" x14ac:dyDescent="0.2">
      <c r="A89" s="56"/>
      <c r="B89" s="790" t="s">
        <v>81</v>
      </c>
      <c r="C89" s="791"/>
      <c r="D89" s="791"/>
      <c r="E89" s="791"/>
      <c r="F89" s="791"/>
      <c r="G89" s="791"/>
      <c r="H89" s="791"/>
      <c r="I89" s="791"/>
      <c r="J89" s="791"/>
      <c r="K89" s="791"/>
      <c r="L89" s="791"/>
      <c r="M89" s="791"/>
      <c r="N89" s="791"/>
      <c r="O89" s="791"/>
      <c r="P89" s="791"/>
      <c r="Q89" s="791"/>
      <c r="R89" s="791"/>
      <c r="S89" s="791"/>
      <c r="T89" s="791"/>
      <c r="U89" s="791"/>
      <c r="V89" s="791"/>
      <c r="W89" s="792"/>
      <c r="X89" s="56"/>
      <c r="Y89" s="25"/>
      <c r="AA89" s="990"/>
      <c r="AB89" s="432" t="s">
        <v>805</v>
      </c>
      <c r="AC89" s="989">
        <f t="shared" si="4"/>
        <v>2400</v>
      </c>
      <c r="AD89" s="989"/>
      <c r="AE89" s="989"/>
      <c r="AF89" s="989">
        <v>3000</v>
      </c>
      <c r="AG89" s="989"/>
      <c r="AH89" s="989"/>
      <c r="AI89" s="431"/>
      <c r="AJ89" s="431"/>
      <c r="AK89" s="431"/>
      <c r="AL89" s="431"/>
      <c r="AM89" s="431"/>
      <c r="AN89" s="431"/>
      <c r="AO89" s="431"/>
      <c r="AP89" s="431"/>
      <c r="AQ89" s="431"/>
      <c r="AR89" s="431"/>
    </row>
    <row r="90" spans="1:44" s="24" customFormat="1" ht="18" customHeight="1" x14ac:dyDescent="0.2">
      <c r="A90" s="56"/>
      <c r="B90" s="765" t="s">
        <v>77</v>
      </c>
      <c r="C90" s="765"/>
      <c r="D90" s="765"/>
      <c r="E90" s="765"/>
      <c r="F90" s="765"/>
      <c r="G90" s="765"/>
      <c r="H90" s="765"/>
      <c r="I90" s="821" t="s">
        <v>299</v>
      </c>
      <c r="J90" s="822"/>
      <c r="K90" s="822"/>
      <c r="L90" s="822"/>
      <c r="M90" s="823"/>
      <c r="N90" s="827" t="s">
        <v>300</v>
      </c>
      <c r="O90" s="766"/>
      <c r="P90" s="766"/>
      <c r="Q90" s="766"/>
      <c r="R90" s="766"/>
      <c r="S90" s="821" t="s">
        <v>301</v>
      </c>
      <c r="T90" s="822"/>
      <c r="U90" s="822"/>
      <c r="V90" s="822"/>
      <c r="W90" s="823"/>
      <c r="X90" s="56"/>
      <c r="Y90" s="25"/>
      <c r="AA90" s="990" t="s">
        <v>806</v>
      </c>
      <c r="AB90" s="432" t="s">
        <v>804</v>
      </c>
      <c r="AC90" s="989">
        <f t="shared" si="4"/>
        <v>800</v>
      </c>
      <c r="AD90" s="989"/>
      <c r="AE90" s="989"/>
      <c r="AF90" s="989">
        <v>1000</v>
      </c>
      <c r="AG90" s="989"/>
      <c r="AH90" s="989"/>
      <c r="AI90" s="431"/>
      <c r="AJ90" s="431"/>
      <c r="AK90" s="431"/>
      <c r="AL90" s="431"/>
      <c r="AM90" s="431"/>
      <c r="AN90" s="431"/>
      <c r="AO90" s="431"/>
      <c r="AP90" s="431"/>
      <c r="AQ90" s="431"/>
      <c r="AR90" s="431"/>
    </row>
    <row r="91" spans="1:44" s="24" customFormat="1" ht="36" customHeight="1" x14ac:dyDescent="0.2">
      <c r="A91" s="56"/>
      <c r="B91" s="832" t="s">
        <v>82</v>
      </c>
      <c r="C91" s="791"/>
      <c r="D91" s="792"/>
      <c r="E91" s="833" t="s">
        <v>83</v>
      </c>
      <c r="F91" s="834"/>
      <c r="G91" s="834"/>
      <c r="H91" s="835"/>
      <c r="I91" s="824"/>
      <c r="J91" s="825"/>
      <c r="K91" s="825"/>
      <c r="L91" s="825"/>
      <c r="M91" s="826"/>
      <c r="N91" s="828"/>
      <c r="O91" s="828"/>
      <c r="P91" s="828"/>
      <c r="Q91" s="828"/>
      <c r="R91" s="828"/>
      <c r="S91" s="829"/>
      <c r="T91" s="830"/>
      <c r="U91" s="830"/>
      <c r="V91" s="830"/>
      <c r="W91" s="831"/>
      <c r="X91" s="56"/>
      <c r="Y91" s="25"/>
      <c r="AA91" s="990"/>
      <c r="AB91" s="432" t="s">
        <v>805</v>
      </c>
      <c r="AC91" s="989">
        <f t="shared" si="4"/>
        <v>240</v>
      </c>
      <c r="AD91" s="989"/>
      <c r="AE91" s="989"/>
      <c r="AF91" s="989">
        <v>300</v>
      </c>
      <c r="AG91" s="989"/>
      <c r="AH91" s="989"/>
      <c r="AI91" s="431"/>
      <c r="AJ91" s="431"/>
      <c r="AK91" s="431"/>
      <c r="AL91" s="431"/>
      <c r="AM91" s="431"/>
      <c r="AN91" s="431"/>
      <c r="AO91" s="431"/>
      <c r="AP91" s="431"/>
      <c r="AQ91" s="431"/>
      <c r="AR91" s="431"/>
    </row>
    <row r="92" spans="1:44" s="24" customFormat="1" ht="18" customHeight="1" x14ac:dyDescent="0.2">
      <c r="A92" s="56"/>
      <c r="B92" s="861"/>
      <c r="C92" s="861"/>
      <c r="D92" s="861"/>
      <c r="E92" s="861"/>
      <c r="F92" s="861"/>
      <c r="G92" s="861"/>
      <c r="H92" s="861"/>
      <c r="I92" s="862">
        <v>6000</v>
      </c>
      <c r="J92" s="863"/>
      <c r="K92" s="863"/>
      <c r="L92" s="863"/>
      <c r="M92" s="863"/>
      <c r="N92" s="864">
        <f>ROUNDDOWN((B92+E92)*I92/1000,0)</f>
        <v>0</v>
      </c>
      <c r="O92" s="864"/>
      <c r="P92" s="864"/>
      <c r="Q92" s="864"/>
      <c r="R92" s="864"/>
      <c r="S92" s="842">
        <f>N92</f>
        <v>0</v>
      </c>
      <c r="T92" s="845"/>
      <c r="U92" s="845"/>
      <c r="V92" s="845"/>
      <c r="W92" s="841"/>
      <c r="X92" s="56"/>
      <c r="Y92" s="25"/>
      <c r="AA92" s="431"/>
      <c r="AB92" s="431"/>
      <c r="AC92" s="431"/>
      <c r="AD92" s="431"/>
      <c r="AE92" s="431"/>
      <c r="AF92" s="431"/>
      <c r="AG92" s="431"/>
      <c r="AH92" s="431"/>
      <c r="AI92" s="431"/>
      <c r="AJ92" s="431"/>
      <c r="AK92" s="431"/>
      <c r="AL92" s="431"/>
      <c r="AM92" s="431"/>
      <c r="AN92" s="431"/>
      <c r="AO92" s="431"/>
      <c r="AP92" s="431"/>
      <c r="AQ92" s="431"/>
      <c r="AR92" s="431"/>
    </row>
    <row r="93" spans="1:44" s="24" customFormat="1" ht="16.149999999999999" customHeight="1" x14ac:dyDescent="0.2">
      <c r="A93" s="57"/>
      <c r="B93" s="820" t="s">
        <v>296</v>
      </c>
      <c r="C93" s="820"/>
      <c r="D93" s="820"/>
      <c r="E93" s="820"/>
      <c r="F93" s="820"/>
      <c r="G93" s="820"/>
      <c r="H93" s="820"/>
      <c r="I93" s="820"/>
      <c r="J93" s="820"/>
      <c r="K93" s="820"/>
      <c r="L93" s="820"/>
      <c r="M93" s="820"/>
      <c r="N93" s="820"/>
      <c r="O93" s="820"/>
      <c r="P93" s="820"/>
      <c r="Q93" s="820"/>
      <c r="R93" s="820"/>
      <c r="S93" s="820"/>
      <c r="T93" s="820"/>
      <c r="U93" s="820"/>
      <c r="V93" s="820"/>
      <c r="W93" s="820"/>
      <c r="X93" s="820"/>
      <c r="AA93" s="1021" t="s">
        <v>807</v>
      </c>
      <c r="AB93" s="1021"/>
      <c r="AC93" s="1021"/>
      <c r="AD93" s="1021"/>
      <c r="AE93" s="431">
        <v>1</v>
      </c>
      <c r="AF93" s="431"/>
      <c r="AG93" s="431"/>
      <c r="AH93" s="431"/>
      <c r="AI93" s="431"/>
      <c r="AJ93" s="431"/>
      <c r="AK93" s="431"/>
      <c r="AL93" s="431"/>
      <c r="AM93" s="431"/>
      <c r="AN93" s="431"/>
      <c r="AO93" s="431"/>
      <c r="AP93" s="431"/>
      <c r="AQ93" s="431"/>
      <c r="AR93" s="431"/>
    </row>
    <row r="94" spans="1:44" s="24" customFormat="1" ht="16.149999999999999" customHeight="1" thickBot="1" x14ac:dyDescent="0.25">
      <c r="A94" s="57"/>
      <c r="B94" s="820" t="s">
        <v>297</v>
      </c>
      <c r="C94" s="820"/>
      <c r="D94" s="820"/>
      <c r="E94" s="820"/>
      <c r="F94" s="820"/>
      <c r="G94" s="820"/>
      <c r="H94" s="820"/>
      <c r="I94" s="820"/>
      <c r="J94" s="820"/>
      <c r="K94" s="820"/>
      <c r="L94" s="820"/>
      <c r="M94" s="820"/>
      <c r="N94" s="820"/>
      <c r="O94" s="820"/>
      <c r="P94" s="820"/>
      <c r="Q94" s="820"/>
      <c r="R94" s="820"/>
      <c r="S94" s="820"/>
      <c r="T94" s="820"/>
      <c r="U94" s="820"/>
      <c r="V94" s="820"/>
      <c r="W94" s="820"/>
      <c r="X94" s="820"/>
      <c r="AA94" s="1021" t="s">
        <v>808</v>
      </c>
      <c r="AB94" s="1021"/>
      <c r="AC94" s="1021"/>
      <c r="AD94" s="1021"/>
      <c r="AE94" s="431">
        <v>2</v>
      </c>
      <c r="AF94" s="431"/>
      <c r="AG94" s="431"/>
      <c r="AH94" s="431"/>
      <c r="AI94" s="431"/>
      <c r="AJ94" s="431"/>
      <c r="AK94" s="431"/>
      <c r="AL94" s="431"/>
      <c r="AM94" s="431"/>
      <c r="AN94" s="431"/>
      <c r="AO94" s="431"/>
      <c r="AP94" s="431"/>
      <c r="AQ94" s="431"/>
      <c r="AR94" s="431"/>
    </row>
    <row r="95" spans="1:44" s="24" customFormat="1" ht="18" customHeight="1" x14ac:dyDescent="0.2">
      <c r="A95" s="57"/>
      <c r="B95" s="56"/>
      <c r="C95" s="56"/>
      <c r="D95" s="56"/>
      <c r="E95" s="56"/>
      <c r="F95" s="56"/>
      <c r="G95" s="56"/>
      <c r="H95" s="56"/>
      <c r="I95" s="56"/>
      <c r="J95" s="56"/>
      <c r="K95" s="56"/>
      <c r="L95" s="56"/>
      <c r="M95" s="56"/>
      <c r="N95" s="56"/>
      <c r="O95" s="56"/>
      <c r="P95" s="56"/>
      <c r="Q95" s="56"/>
      <c r="R95" s="56"/>
      <c r="S95" s="56"/>
      <c r="T95" s="56"/>
      <c r="U95" s="56"/>
      <c r="V95" s="56"/>
      <c r="W95" s="56"/>
      <c r="X95" s="56"/>
      <c r="AA95" s="1022">
        <v>1</v>
      </c>
      <c r="AB95" s="1023"/>
      <c r="AC95" s="1024"/>
      <c r="AD95" s="431"/>
      <c r="AE95" s="1028" t="s">
        <v>809</v>
      </c>
      <c r="AF95" s="1028"/>
      <c r="AG95" s="1028"/>
      <c r="AH95" s="1029" t="s">
        <v>810</v>
      </c>
      <c r="AI95" s="1029"/>
      <c r="AJ95" s="1029"/>
      <c r="AK95" s="1029"/>
      <c r="AL95" s="1029"/>
      <c r="AM95" s="1029"/>
      <c r="AN95" s="1029"/>
      <c r="AO95" s="1029"/>
      <c r="AP95" s="1029"/>
      <c r="AQ95" s="1029"/>
      <c r="AR95" s="1029"/>
    </row>
    <row r="96" spans="1:44" s="24" customFormat="1" ht="18" customHeight="1" thickBot="1" x14ac:dyDescent="0.25">
      <c r="A96" s="57" t="s">
        <v>298</v>
      </c>
      <c r="B96" s="56"/>
      <c r="C96" s="56"/>
      <c r="D96" s="56"/>
      <c r="E96" s="56"/>
      <c r="F96" s="56"/>
      <c r="G96" s="56"/>
      <c r="H96" s="56"/>
      <c r="I96" s="56"/>
      <c r="J96" s="56"/>
      <c r="K96" s="56"/>
      <c r="L96" s="56"/>
      <c r="M96" s="56"/>
      <c r="N96" s="56"/>
      <c r="O96" s="56"/>
      <c r="P96" s="56"/>
      <c r="Q96" s="56"/>
      <c r="R96" s="56"/>
      <c r="S96" s="56"/>
      <c r="T96" s="56"/>
      <c r="U96" s="56"/>
      <c r="V96" s="56"/>
      <c r="W96" s="56"/>
      <c r="X96" s="56"/>
      <c r="AA96" s="1025"/>
      <c r="AB96" s="1026"/>
      <c r="AC96" s="1027"/>
      <c r="AD96" s="431"/>
      <c r="AE96" s="1028"/>
      <c r="AF96" s="1028"/>
      <c r="AG96" s="1028"/>
      <c r="AH96" s="1029"/>
      <c r="AI96" s="1029"/>
      <c r="AJ96" s="1029"/>
      <c r="AK96" s="1029"/>
      <c r="AL96" s="1029"/>
      <c r="AM96" s="1029"/>
      <c r="AN96" s="1029"/>
      <c r="AO96" s="1029"/>
      <c r="AP96" s="1029"/>
      <c r="AQ96" s="1029"/>
      <c r="AR96" s="1029"/>
    </row>
    <row r="97" spans="1:24" s="24" customFormat="1" ht="18" customHeight="1" x14ac:dyDescent="0.2">
      <c r="A97" s="56"/>
      <c r="B97" s="790" t="s">
        <v>303</v>
      </c>
      <c r="C97" s="791"/>
      <c r="D97" s="791"/>
      <c r="E97" s="791"/>
      <c r="F97" s="791"/>
      <c r="G97" s="791"/>
      <c r="H97" s="791"/>
      <c r="I97" s="791"/>
      <c r="J97" s="791"/>
      <c r="K97" s="791"/>
      <c r="L97" s="791"/>
      <c r="M97" s="791"/>
      <c r="N97" s="791"/>
      <c r="O97" s="791"/>
      <c r="P97" s="791"/>
      <c r="Q97" s="791"/>
      <c r="R97" s="791"/>
      <c r="S97" s="791"/>
      <c r="T97" s="791"/>
      <c r="U97" s="170"/>
      <c r="V97" s="171"/>
      <c r="W97" s="171"/>
      <c r="X97" s="56"/>
    </row>
    <row r="98" spans="1:24" s="24" customFormat="1" ht="18" customHeight="1" x14ac:dyDescent="0.2">
      <c r="A98" s="56"/>
      <c r="B98" s="865" t="s">
        <v>77</v>
      </c>
      <c r="C98" s="866"/>
      <c r="D98" s="866"/>
      <c r="E98" s="866"/>
      <c r="F98" s="866"/>
      <c r="G98" s="866"/>
      <c r="H98" s="866"/>
      <c r="I98" s="866"/>
      <c r="J98" s="867"/>
      <c r="K98" s="821" t="s">
        <v>307</v>
      </c>
      <c r="L98" s="868"/>
      <c r="M98" s="823"/>
      <c r="N98" s="821" t="s">
        <v>300</v>
      </c>
      <c r="O98" s="870"/>
      <c r="P98" s="821" t="s">
        <v>308</v>
      </c>
      <c r="Q98" s="868"/>
      <c r="R98" s="823"/>
      <c r="S98" s="873" t="s">
        <v>309</v>
      </c>
      <c r="T98" s="821"/>
      <c r="U98" s="172"/>
      <c r="V98" s="173"/>
      <c r="W98" s="174"/>
      <c r="X98" s="56"/>
    </row>
    <row r="99" spans="1:24" s="24" customFormat="1" ht="36" customHeight="1" x14ac:dyDescent="0.2">
      <c r="A99" s="56"/>
      <c r="B99" s="875" t="s">
        <v>67</v>
      </c>
      <c r="C99" s="876"/>
      <c r="D99" s="821" t="s">
        <v>84</v>
      </c>
      <c r="E99" s="870"/>
      <c r="F99" s="877" t="s">
        <v>68</v>
      </c>
      <c r="G99" s="822"/>
      <c r="H99" s="823"/>
      <c r="I99" s="821" t="s">
        <v>69</v>
      </c>
      <c r="J99" s="870"/>
      <c r="K99" s="829"/>
      <c r="L99" s="869"/>
      <c r="M99" s="831"/>
      <c r="N99" s="871"/>
      <c r="O99" s="872"/>
      <c r="P99" s="829"/>
      <c r="Q99" s="869"/>
      <c r="R99" s="831"/>
      <c r="S99" s="874"/>
      <c r="T99" s="871"/>
      <c r="U99" s="175"/>
      <c r="V99" s="174"/>
      <c r="W99" s="174"/>
      <c r="X99" s="56"/>
    </row>
    <row r="100" spans="1:24" s="24" customFormat="1" ht="18" customHeight="1" x14ac:dyDescent="0.2">
      <c r="A100" s="56"/>
      <c r="B100" s="812"/>
      <c r="C100" s="813"/>
      <c r="D100" s="812"/>
      <c r="E100" s="813"/>
      <c r="F100" s="812"/>
      <c r="G100" s="846"/>
      <c r="H100" s="813"/>
      <c r="I100" s="812"/>
      <c r="J100" s="813"/>
      <c r="K100" s="881">
        <v>10000</v>
      </c>
      <c r="L100" s="882"/>
      <c r="M100" s="883"/>
      <c r="N100" s="812">
        <f>ROUNDDOWN((B100+D100+F100+I100)*K100/1000,0)</f>
        <v>0</v>
      </c>
      <c r="O100" s="813"/>
      <c r="P100" s="852">
        <f>N100+N101+N102</f>
        <v>0</v>
      </c>
      <c r="Q100" s="853"/>
      <c r="R100" s="854"/>
      <c r="S100" s="943">
        <f>IF(P100&lt;U100,P100,U100)</f>
        <v>0</v>
      </c>
      <c r="T100" s="944"/>
      <c r="U100" s="178">
        <v>1000000</v>
      </c>
      <c r="V100" s="177"/>
      <c r="W100" s="177"/>
      <c r="X100" s="56"/>
    </row>
    <row r="101" spans="1:24" s="24" customFormat="1" ht="18" customHeight="1" x14ac:dyDescent="0.2">
      <c r="A101" s="56"/>
      <c r="B101" s="812"/>
      <c r="C101" s="813"/>
      <c r="D101" s="812"/>
      <c r="E101" s="813"/>
      <c r="F101" s="812"/>
      <c r="G101" s="846"/>
      <c r="H101" s="813"/>
      <c r="I101" s="949"/>
      <c r="J101" s="950"/>
      <c r="K101" s="948">
        <v>4000</v>
      </c>
      <c r="L101" s="951"/>
      <c r="M101" s="952"/>
      <c r="N101" s="812">
        <f>ROUNDDOWN((B101+D101+F101+I101)*K101/1000,0)</f>
        <v>0</v>
      </c>
      <c r="O101" s="813"/>
      <c r="P101" s="855"/>
      <c r="Q101" s="856"/>
      <c r="R101" s="857"/>
      <c r="S101" s="945"/>
      <c r="T101" s="946"/>
      <c r="U101" s="176"/>
      <c r="V101" s="177"/>
      <c r="W101" s="177"/>
      <c r="X101" s="56"/>
    </row>
    <row r="102" spans="1:24" s="24" customFormat="1" ht="18" customHeight="1" x14ac:dyDescent="0.2">
      <c r="A102" s="56"/>
      <c r="B102" s="812"/>
      <c r="C102" s="813"/>
      <c r="D102" s="812"/>
      <c r="E102" s="813"/>
      <c r="F102" s="812"/>
      <c r="G102" s="846"/>
      <c r="H102" s="813"/>
      <c r="I102" s="949"/>
      <c r="J102" s="950"/>
      <c r="K102" s="948">
        <v>1000</v>
      </c>
      <c r="L102" s="951"/>
      <c r="M102" s="952"/>
      <c r="N102" s="812">
        <f>ROUNDDOWN((B102+D102+F102+I102)*K102/1000,0)</f>
        <v>0</v>
      </c>
      <c r="O102" s="813"/>
      <c r="P102" s="858"/>
      <c r="Q102" s="859"/>
      <c r="R102" s="860"/>
      <c r="S102" s="947"/>
      <c r="T102" s="948"/>
      <c r="U102" s="176"/>
      <c r="V102" s="177"/>
      <c r="W102" s="177"/>
      <c r="X102" s="56"/>
    </row>
    <row r="103" spans="1:24" s="24" customFormat="1" ht="15" customHeight="1" x14ac:dyDescent="0.2">
      <c r="A103" s="57"/>
      <c r="B103" s="820" t="s">
        <v>296</v>
      </c>
      <c r="C103" s="820"/>
      <c r="D103" s="820"/>
      <c r="E103" s="820"/>
      <c r="F103" s="820"/>
      <c r="G103" s="820"/>
      <c r="H103" s="820"/>
      <c r="I103" s="820"/>
      <c r="J103" s="820"/>
      <c r="K103" s="820"/>
      <c r="L103" s="820"/>
      <c r="M103" s="820"/>
      <c r="N103" s="820"/>
      <c r="O103" s="820"/>
      <c r="P103" s="820"/>
      <c r="Q103" s="820"/>
      <c r="R103" s="820"/>
      <c r="S103" s="820"/>
      <c r="T103" s="820"/>
      <c r="U103" s="820"/>
      <c r="V103" s="820"/>
      <c r="W103" s="820"/>
      <c r="X103" s="820"/>
    </row>
    <row r="104" spans="1:24" s="24" customFormat="1" ht="32.25" customHeight="1" x14ac:dyDescent="0.2">
      <c r="A104" s="57"/>
      <c r="B104" s="820" t="s">
        <v>302</v>
      </c>
      <c r="C104" s="820"/>
      <c r="D104" s="820"/>
      <c r="E104" s="820"/>
      <c r="F104" s="820"/>
      <c r="G104" s="820"/>
      <c r="H104" s="820"/>
      <c r="I104" s="820"/>
      <c r="J104" s="820"/>
      <c r="K104" s="820"/>
      <c r="L104" s="820"/>
      <c r="M104" s="820"/>
      <c r="N104" s="820"/>
      <c r="O104" s="820"/>
      <c r="P104" s="820"/>
      <c r="Q104" s="820"/>
      <c r="R104" s="820"/>
      <c r="S104" s="820"/>
      <c r="T104" s="820"/>
      <c r="U104" s="820"/>
      <c r="V104" s="820"/>
      <c r="W104" s="820"/>
      <c r="X104" s="820"/>
    </row>
    <row r="105" spans="1:24" s="24" customFormat="1" ht="15" customHeight="1" x14ac:dyDescent="0.2">
      <c r="A105" s="57"/>
      <c r="B105" s="820"/>
      <c r="C105" s="820"/>
      <c r="D105" s="820"/>
      <c r="E105" s="820"/>
      <c r="F105" s="820"/>
      <c r="G105" s="820"/>
      <c r="H105" s="820"/>
      <c r="I105" s="820"/>
      <c r="J105" s="820"/>
      <c r="K105" s="820"/>
      <c r="L105" s="820"/>
      <c r="M105" s="820"/>
      <c r="N105" s="820"/>
      <c r="O105" s="820"/>
      <c r="P105" s="820"/>
      <c r="Q105" s="820"/>
      <c r="R105" s="820"/>
      <c r="S105" s="820"/>
      <c r="T105" s="820"/>
      <c r="U105" s="820"/>
      <c r="V105" s="820"/>
      <c r="W105" s="820"/>
      <c r="X105" s="820"/>
    </row>
    <row r="106" spans="1:24" s="24" customFormat="1" ht="18" customHeight="1" x14ac:dyDescent="0.2">
      <c r="A106" s="57"/>
      <c r="B106" s="56"/>
      <c r="C106" s="56"/>
      <c r="D106" s="56"/>
      <c r="E106" s="56"/>
      <c r="F106" s="56"/>
      <c r="G106" s="56"/>
      <c r="H106" s="56"/>
      <c r="I106" s="56"/>
      <c r="J106" s="56"/>
      <c r="K106" s="56"/>
      <c r="L106" s="56"/>
      <c r="M106" s="56"/>
      <c r="N106" s="56"/>
      <c r="O106" s="56"/>
      <c r="P106" s="56"/>
      <c r="Q106" s="56"/>
      <c r="R106" s="56"/>
      <c r="S106" s="56"/>
      <c r="T106" s="56"/>
      <c r="U106" s="56"/>
      <c r="V106" s="56"/>
      <c r="W106" s="56"/>
      <c r="X106" s="56"/>
    </row>
    <row r="107" spans="1:24" s="24" customFormat="1" ht="18" customHeight="1" x14ac:dyDescent="0.2">
      <c r="A107" s="57" t="s">
        <v>310</v>
      </c>
      <c r="B107" s="56"/>
      <c r="C107" s="56"/>
      <c r="D107" s="56"/>
      <c r="E107" s="56"/>
      <c r="F107" s="56"/>
      <c r="G107" s="56"/>
      <c r="H107" s="56"/>
      <c r="I107" s="56"/>
      <c r="J107" s="56"/>
      <c r="K107" s="56"/>
      <c r="L107" s="56"/>
      <c r="M107" s="56"/>
      <c r="N107" s="56"/>
      <c r="O107" s="56"/>
      <c r="P107" s="56"/>
      <c r="Q107" s="56"/>
      <c r="R107" s="56"/>
      <c r="S107" s="56"/>
      <c r="T107" s="56"/>
      <c r="U107" s="56"/>
      <c r="V107" s="56"/>
      <c r="W107" s="56"/>
      <c r="X107" s="56"/>
    </row>
    <row r="108" spans="1:24" s="24" customFormat="1" ht="18" customHeight="1" x14ac:dyDescent="0.2">
      <c r="A108" s="57"/>
      <c r="B108" s="828" t="s">
        <v>509</v>
      </c>
      <c r="C108" s="828"/>
      <c r="D108" s="828"/>
      <c r="E108" s="828"/>
      <c r="F108" s="828"/>
      <c r="G108" s="72"/>
      <c r="H108" s="828" t="s">
        <v>311</v>
      </c>
      <c r="I108" s="828"/>
      <c r="J108" s="828"/>
      <c r="K108" s="771" t="s">
        <v>226</v>
      </c>
      <c r="L108" s="771"/>
      <c r="M108" s="771"/>
      <c r="N108" s="771"/>
      <c r="O108" s="771"/>
      <c r="P108" s="771"/>
      <c r="Q108" s="771"/>
      <c r="R108" s="771"/>
      <c r="S108" s="56"/>
      <c r="T108" s="56"/>
      <c r="U108" s="56"/>
      <c r="V108" s="56"/>
      <c r="W108" s="56"/>
      <c r="X108" s="56"/>
    </row>
    <row r="109" spans="1:24" s="24" customFormat="1" ht="18" customHeight="1" x14ac:dyDescent="0.2">
      <c r="A109" s="57"/>
      <c r="B109" s="927"/>
      <c r="C109" s="927"/>
      <c r="D109" s="927"/>
      <c r="E109" s="927"/>
      <c r="F109" s="927"/>
      <c r="G109" s="256"/>
      <c r="H109" s="927"/>
      <c r="I109" s="927"/>
      <c r="J109" s="927"/>
      <c r="K109" s="942"/>
      <c r="L109" s="942"/>
      <c r="M109" s="942"/>
      <c r="N109" s="942"/>
      <c r="O109" s="942"/>
      <c r="P109" s="942"/>
      <c r="Q109" s="942"/>
      <c r="R109" s="942"/>
      <c r="S109" s="56"/>
      <c r="T109" s="56"/>
      <c r="U109" s="56"/>
      <c r="V109" s="56"/>
      <c r="W109" s="56"/>
      <c r="X109" s="56"/>
    </row>
    <row r="110" spans="1:24" s="24" customFormat="1" ht="18" customHeight="1" x14ac:dyDescent="0.2">
      <c r="A110" s="57"/>
      <c r="B110" s="927"/>
      <c r="C110" s="927"/>
      <c r="D110" s="927"/>
      <c r="E110" s="927"/>
      <c r="F110" s="927"/>
      <c r="G110" s="256"/>
      <c r="H110" s="927"/>
      <c r="I110" s="927"/>
      <c r="J110" s="927"/>
      <c r="K110" s="942"/>
      <c r="L110" s="942"/>
      <c r="M110" s="942"/>
      <c r="N110" s="942"/>
      <c r="O110" s="942"/>
      <c r="P110" s="942"/>
      <c r="Q110" s="942"/>
      <c r="R110" s="942"/>
      <c r="S110" s="56"/>
      <c r="T110" s="56"/>
      <c r="U110" s="56"/>
      <c r="V110" s="56"/>
      <c r="W110" s="56"/>
      <c r="X110" s="56"/>
    </row>
    <row r="111" spans="1:24" s="24" customFormat="1" ht="18" customHeight="1" x14ac:dyDescent="0.2">
      <c r="A111" s="57"/>
      <c r="B111" s="927"/>
      <c r="C111" s="927"/>
      <c r="D111" s="927"/>
      <c r="E111" s="927"/>
      <c r="F111" s="927"/>
      <c r="G111" s="256"/>
      <c r="H111" s="927"/>
      <c r="I111" s="927"/>
      <c r="J111" s="927"/>
      <c r="K111" s="942"/>
      <c r="L111" s="942"/>
      <c r="M111" s="942"/>
      <c r="N111" s="942"/>
      <c r="O111" s="942"/>
      <c r="P111" s="942"/>
      <c r="Q111" s="942"/>
      <c r="R111" s="942"/>
      <c r="S111" s="56"/>
      <c r="T111" s="56"/>
      <c r="U111" s="56"/>
      <c r="V111" s="56"/>
      <c r="W111" s="56"/>
      <c r="X111" s="56"/>
    </row>
    <row r="112" spans="1:24" s="24" customFormat="1" ht="18" customHeight="1" x14ac:dyDescent="0.2">
      <c r="A112" s="57"/>
      <c r="B112" s="927"/>
      <c r="C112" s="927"/>
      <c r="D112" s="927"/>
      <c r="E112" s="927"/>
      <c r="F112" s="927"/>
      <c r="G112" s="256"/>
      <c r="H112" s="927"/>
      <c r="I112" s="927"/>
      <c r="J112" s="927"/>
      <c r="K112" s="942"/>
      <c r="L112" s="942"/>
      <c r="M112" s="942"/>
      <c r="N112" s="942"/>
      <c r="O112" s="942"/>
      <c r="P112" s="942"/>
      <c r="Q112" s="942"/>
      <c r="R112" s="942"/>
      <c r="S112" s="56"/>
      <c r="T112" s="56"/>
      <c r="U112" s="56"/>
      <c r="V112" s="56"/>
      <c r="W112" s="56"/>
      <c r="X112" s="56"/>
    </row>
    <row r="113" spans="1:24" s="24" customFormat="1" ht="18" customHeight="1" x14ac:dyDescent="0.2">
      <c r="A113" s="57"/>
      <c r="B113" s="927"/>
      <c r="C113" s="927"/>
      <c r="D113" s="927"/>
      <c r="E113" s="927"/>
      <c r="F113" s="927"/>
      <c r="G113" s="256"/>
      <c r="H113" s="927"/>
      <c r="I113" s="927"/>
      <c r="J113" s="927"/>
      <c r="K113" s="942"/>
      <c r="L113" s="942"/>
      <c r="M113" s="942"/>
      <c r="N113" s="942"/>
      <c r="O113" s="942"/>
      <c r="P113" s="942"/>
      <c r="Q113" s="942"/>
      <c r="R113" s="942"/>
      <c r="S113" s="56"/>
      <c r="T113" s="56"/>
      <c r="U113" s="56"/>
      <c r="V113" s="56"/>
      <c r="W113" s="56"/>
      <c r="X113" s="56"/>
    </row>
    <row r="114" spans="1:24" s="24" customFormat="1" ht="24" customHeight="1" x14ac:dyDescent="0.2">
      <c r="A114" s="57"/>
      <c r="B114" s="969">
        <f>COUNTIFS($B$109:$H$113,"&lt;&gt;")</f>
        <v>0</v>
      </c>
      <c r="C114" s="970"/>
      <c r="D114" s="970"/>
      <c r="E114" s="970"/>
      <c r="F114" s="970"/>
      <c r="G114" s="970"/>
      <c r="H114" s="970"/>
      <c r="I114" s="970"/>
      <c r="J114" s="971"/>
      <c r="K114" s="861">
        <f>SUM(K109:R113)</f>
        <v>0</v>
      </c>
      <c r="L114" s="861"/>
      <c r="M114" s="861"/>
      <c r="N114" s="861"/>
      <c r="O114" s="861"/>
      <c r="P114" s="861"/>
      <c r="Q114" s="861"/>
      <c r="R114" s="861"/>
      <c r="S114" s="56"/>
      <c r="T114" s="56"/>
      <c r="U114" s="56"/>
      <c r="V114" s="56"/>
      <c r="W114" s="56"/>
      <c r="X114" s="56"/>
    </row>
    <row r="115" spans="1:24" s="24" customFormat="1" ht="18" customHeight="1" x14ac:dyDescent="0.2">
      <c r="A115" s="57"/>
      <c r="B115" s="73"/>
      <c r="C115" s="56"/>
      <c r="D115" s="56"/>
      <c r="E115" s="56"/>
      <c r="F115" s="56"/>
      <c r="G115" s="56"/>
      <c r="H115" s="56"/>
      <c r="I115" s="56"/>
      <c r="J115" s="56"/>
      <c r="K115" s="56"/>
      <c r="L115" s="56"/>
      <c r="M115" s="56"/>
      <c r="N115" s="56"/>
      <c r="O115" s="56"/>
      <c r="P115" s="56"/>
      <c r="Q115" s="56"/>
      <c r="R115" s="56"/>
      <c r="S115" s="56"/>
      <c r="T115" s="56"/>
      <c r="U115" s="56"/>
      <c r="V115" s="56"/>
      <c r="W115" s="56"/>
      <c r="X115" s="56"/>
    </row>
    <row r="116" spans="1:24" s="24" customFormat="1" ht="18" customHeight="1" x14ac:dyDescent="0.2">
      <c r="A116" s="57"/>
      <c r="B116" s="56"/>
      <c r="C116" s="56"/>
      <c r="D116" s="56"/>
      <c r="E116" s="56"/>
      <c r="F116" s="56"/>
      <c r="G116" s="56"/>
      <c r="H116" s="56"/>
      <c r="I116" s="56"/>
      <c r="J116" s="56"/>
      <c r="K116" s="56"/>
      <c r="L116" s="56"/>
      <c r="M116" s="56"/>
      <c r="N116" s="56"/>
      <c r="O116" s="56"/>
      <c r="P116" s="56"/>
      <c r="Q116" s="56"/>
      <c r="R116" s="56"/>
      <c r="S116" s="56"/>
      <c r="T116" s="56"/>
      <c r="U116" s="56"/>
      <c r="V116" s="56"/>
      <c r="W116" s="56"/>
      <c r="X116" s="56"/>
    </row>
    <row r="117" spans="1:24" s="24" customFormat="1" ht="18" customHeight="1" x14ac:dyDescent="0.2">
      <c r="A117" s="57" t="s">
        <v>312</v>
      </c>
      <c r="B117" s="56"/>
      <c r="C117" s="56"/>
      <c r="D117" s="56"/>
      <c r="E117" s="56"/>
      <c r="F117" s="56"/>
      <c r="G117" s="56"/>
      <c r="H117" s="56"/>
      <c r="I117" s="56"/>
      <c r="J117" s="56"/>
      <c r="K117" s="56"/>
      <c r="L117" s="56"/>
      <c r="M117" s="56"/>
      <c r="N117" s="56"/>
      <c r="O117" s="56"/>
      <c r="P117" s="56"/>
      <c r="Q117" s="56"/>
      <c r="R117" s="56"/>
      <c r="S117" s="179"/>
      <c r="T117" s="179"/>
      <c r="U117" s="179"/>
      <c r="V117" s="179"/>
      <c r="W117" s="179"/>
      <c r="X117" s="56"/>
    </row>
    <row r="118" spans="1:24" s="24" customFormat="1" ht="18" customHeight="1" x14ac:dyDescent="0.2">
      <c r="A118" s="56"/>
      <c r="B118" s="790" t="s">
        <v>313</v>
      </c>
      <c r="C118" s="791"/>
      <c r="D118" s="791"/>
      <c r="E118" s="791"/>
      <c r="F118" s="791"/>
      <c r="G118" s="791"/>
      <c r="H118" s="791"/>
      <c r="I118" s="791"/>
      <c r="J118" s="791"/>
      <c r="K118" s="791"/>
      <c r="L118" s="791"/>
      <c r="M118" s="791"/>
      <c r="N118" s="791"/>
      <c r="O118" s="791"/>
      <c r="P118" s="791"/>
      <c r="Q118" s="791"/>
      <c r="R118" s="791"/>
      <c r="S118" s="170"/>
      <c r="T118" s="171"/>
      <c r="U118" s="171"/>
      <c r="V118" s="171"/>
      <c r="W118" s="171"/>
      <c r="X118" s="56"/>
    </row>
    <row r="119" spans="1:24" s="24" customFormat="1" ht="18" customHeight="1" x14ac:dyDescent="0.2">
      <c r="A119" s="56"/>
      <c r="B119" s="865" t="s">
        <v>77</v>
      </c>
      <c r="C119" s="866"/>
      <c r="D119" s="866"/>
      <c r="E119" s="866"/>
      <c r="F119" s="866"/>
      <c r="G119" s="866"/>
      <c r="H119" s="866"/>
      <c r="I119" s="866"/>
      <c r="J119" s="867"/>
      <c r="K119" s="821" t="s">
        <v>307</v>
      </c>
      <c r="L119" s="868"/>
      <c r="M119" s="823"/>
      <c r="N119" s="821" t="s">
        <v>300</v>
      </c>
      <c r="O119" s="870"/>
      <c r="P119" s="821" t="s">
        <v>315</v>
      </c>
      <c r="Q119" s="868"/>
      <c r="R119" s="822"/>
      <c r="S119" s="172"/>
      <c r="T119" s="173"/>
      <c r="U119" s="173"/>
      <c r="V119" s="173"/>
      <c r="W119" s="174"/>
      <c r="X119" s="56"/>
    </row>
    <row r="120" spans="1:24" s="24" customFormat="1" ht="36" customHeight="1" x14ac:dyDescent="0.2">
      <c r="A120" s="56"/>
      <c r="B120" s="875" t="s">
        <v>67</v>
      </c>
      <c r="C120" s="876"/>
      <c r="D120" s="821" t="s">
        <v>84</v>
      </c>
      <c r="E120" s="870"/>
      <c r="F120" s="877" t="s">
        <v>68</v>
      </c>
      <c r="G120" s="822"/>
      <c r="H120" s="823"/>
      <c r="I120" s="821" t="s">
        <v>69</v>
      </c>
      <c r="J120" s="870"/>
      <c r="K120" s="829"/>
      <c r="L120" s="869"/>
      <c r="M120" s="831"/>
      <c r="N120" s="871"/>
      <c r="O120" s="872"/>
      <c r="P120" s="829"/>
      <c r="Q120" s="869"/>
      <c r="R120" s="869"/>
      <c r="S120" s="172"/>
      <c r="T120" s="173"/>
      <c r="U120" s="174"/>
      <c r="V120" s="174"/>
      <c r="W120" s="174"/>
      <c r="X120" s="56"/>
    </row>
    <row r="121" spans="1:24" s="24" customFormat="1" ht="18" customHeight="1" x14ac:dyDescent="0.2">
      <c r="A121" s="56"/>
      <c r="B121" s="812"/>
      <c r="C121" s="813"/>
      <c r="D121" s="812"/>
      <c r="E121" s="813"/>
      <c r="F121" s="812"/>
      <c r="G121" s="846"/>
      <c r="H121" s="813"/>
      <c r="I121" s="812"/>
      <c r="J121" s="813"/>
      <c r="K121" s="812">
        <v>5000</v>
      </c>
      <c r="L121" s="846"/>
      <c r="M121" s="813"/>
      <c r="N121" s="812">
        <f>ROUNDDOWN((B121+D121+F121+I121)*K121/1000,0)</f>
        <v>0</v>
      </c>
      <c r="O121" s="813"/>
      <c r="P121" s="878">
        <f>IF(N121&lt;S121,N121,S121)</f>
        <v>0</v>
      </c>
      <c r="Q121" s="879"/>
      <c r="R121" s="879"/>
      <c r="S121" s="181">
        <v>2000000</v>
      </c>
      <c r="T121" s="180"/>
      <c r="U121" s="177"/>
      <c r="V121" s="177"/>
      <c r="W121" s="177"/>
      <c r="X121" s="56"/>
    </row>
    <row r="122" spans="1:24" s="24" customFormat="1" ht="15" customHeight="1" x14ac:dyDescent="0.2">
      <c r="A122" s="57"/>
      <c r="B122" s="820" t="s">
        <v>296</v>
      </c>
      <c r="C122" s="820"/>
      <c r="D122" s="820"/>
      <c r="E122" s="820"/>
      <c r="F122" s="820"/>
      <c r="G122" s="820"/>
      <c r="H122" s="820"/>
      <c r="I122" s="820"/>
      <c r="J122" s="820"/>
      <c r="K122" s="820"/>
      <c r="L122" s="820"/>
      <c r="M122" s="820"/>
      <c r="N122" s="820"/>
      <c r="O122" s="820"/>
      <c r="P122" s="820"/>
      <c r="Q122" s="820"/>
      <c r="R122" s="820"/>
      <c r="S122" s="820"/>
      <c r="T122" s="820"/>
      <c r="U122" s="820"/>
      <c r="V122" s="820"/>
      <c r="W122" s="820"/>
      <c r="X122" s="820"/>
    </row>
    <row r="123" spans="1:24" s="24" customFormat="1" ht="15" customHeight="1" x14ac:dyDescent="0.2">
      <c r="A123" s="57"/>
      <c r="B123" s="820" t="s">
        <v>314</v>
      </c>
      <c r="C123" s="820"/>
      <c r="D123" s="820"/>
      <c r="E123" s="820"/>
      <c r="F123" s="820"/>
      <c r="G123" s="820"/>
      <c r="H123" s="820"/>
      <c r="I123" s="820"/>
      <c r="J123" s="820"/>
      <c r="K123" s="820"/>
      <c r="L123" s="820"/>
      <c r="M123" s="820"/>
      <c r="N123" s="820"/>
      <c r="O123" s="820"/>
      <c r="P123" s="820"/>
      <c r="Q123" s="820"/>
      <c r="R123" s="820"/>
      <c r="S123" s="820"/>
      <c r="T123" s="820"/>
      <c r="U123" s="820"/>
      <c r="V123" s="820"/>
      <c r="W123" s="820"/>
      <c r="X123" s="820"/>
    </row>
    <row r="124" spans="1:24" s="24" customFormat="1" ht="18" customHeight="1" x14ac:dyDescent="0.2">
      <c r="A124" s="57"/>
      <c r="B124" s="74"/>
      <c r="C124" s="74"/>
      <c r="D124" s="74"/>
      <c r="E124" s="74"/>
      <c r="F124" s="74"/>
      <c r="G124" s="74"/>
      <c r="H124" s="74"/>
      <c r="I124" s="74"/>
      <c r="J124" s="74"/>
      <c r="K124" s="74"/>
      <c r="L124" s="74"/>
      <c r="M124" s="74"/>
      <c r="N124" s="74"/>
      <c r="O124" s="74"/>
      <c r="P124" s="74"/>
      <c r="Q124" s="74"/>
      <c r="R124" s="74"/>
      <c r="S124" s="74"/>
      <c r="T124" s="74"/>
      <c r="U124" s="74"/>
      <c r="V124" s="74"/>
      <c r="W124" s="74"/>
      <c r="X124" s="74"/>
    </row>
    <row r="125" spans="1:24" s="24" customFormat="1" ht="18" customHeight="1" x14ac:dyDescent="0.2">
      <c r="A125" s="57"/>
      <c r="B125" s="56"/>
      <c r="C125" s="56"/>
      <c r="D125" s="56"/>
      <c r="E125" s="56"/>
      <c r="F125" s="56"/>
      <c r="G125" s="56"/>
      <c r="H125" s="56"/>
      <c r="I125" s="56"/>
      <c r="J125" s="56"/>
      <c r="K125" s="56"/>
      <c r="L125" s="56"/>
      <c r="M125" s="56"/>
      <c r="N125" s="56"/>
      <c r="O125" s="56"/>
      <c r="P125" s="56"/>
      <c r="Q125" s="56"/>
      <c r="R125" s="56"/>
      <c r="S125" s="179"/>
      <c r="T125" s="179"/>
      <c r="U125" s="179"/>
      <c r="V125" s="179"/>
      <c r="W125" s="179"/>
      <c r="X125" s="56"/>
    </row>
    <row r="126" spans="1:24" s="24" customFormat="1" ht="18" customHeight="1" x14ac:dyDescent="0.2">
      <c r="A126" s="57" t="s">
        <v>316</v>
      </c>
      <c r="B126" s="56"/>
      <c r="C126" s="56"/>
      <c r="D126" s="56"/>
      <c r="E126" s="56"/>
      <c r="F126" s="56"/>
      <c r="G126" s="56"/>
      <c r="H126" s="56"/>
      <c r="I126" s="56"/>
      <c r="J126" s="56"/>
      <c r="K126" s="56"/>
      <c r="L126" s="56"/>
      <c r="M126" s="56"/>
      <c r="N126" s="56"/>
      <c r="O126" s="56"/>
      <c r="P126" s="56"/>
      <c r="Q126" s="56"/>
      <c r="R126" s="56"/>
      <c r="S126" s="179"/>
      <c r="T126" s="179"/>
      <c r="U126" s="179"/>
      <c r="V126" s="179"/>
      <c r="W126" s="179"/>
      <c r="X126" s="56"/>
    </row>
    <row r="127" spans="1:24" s="24" customFormat="1" ht="18" customHeight="1" x14ac:dyDescent="0.2">
      <c r="A127" s="56"/>
      <c r="B127" s="790" t="s">
        <v>318</v>
      </c>
      <c r="C127" s="791"/>
      <c r="D127" s="791"/>
      <c r="E127" s="791"/>
      <c r="F127" s="791"/>
      <c r="G127" s="791"/>
      <c r="H127" s="791"/>
      <c r="I127" s="791"/>
      <c r="J127" s="791"/>
      <c r="K127" s="791"/>
      <c r="L127" s="791"/>
      <c r="M127" s="791"/>
      <c r="N127" s="791"/>
      <c r="O127" s="791"/>
      <c r="P127" s="791"/>
      <c r="Q127" s="791"/>
      <c r="R127" s="792"/>
      <c r="S127" s="171"/>
      <c r="T127" s="171"/>
      <c r="U127" s="171"/>
      <c r="V127" s="171"/>
      <c r="W127" s="171"/>
      <c r="X127" s="56"/>
    </row>
    <row r="128" spans="1:24" s="24" customFormat="1" ht="18" customHeight="1" x14ac:dyDescent="0.2">
      <c r="A128" s="56"/>
      <c r="B128" s="865" t="s">
        <v>77</v>
      </c>
      <c r="C128" s="866"/>
      <c r="D128" s="866"/>
      <c r="E128" s="866"/>
      <c r="F128" s="866"/>
      <c r="G128" s="866"/>
      <c r="H128" s="866"/>
      <c r="I128" s="866"/>
      <c r="J128" s="867"/>
      <c r="K128" s="821" t="s">
        <v>307</v>
      </c>
      <c r="L128" s="868"/>
      <c r="M128" s="823"/>
      <c r="N128" s="821" t="s">
        <v>300</v>
      </c>
      <c r="O128" s="870"/>
      <c r="P128" s="821" t="s">
        <v>315</v>
      </c>
      <c r="Q128" s="868"/>
      <c r="R128" s="823"/>
      <c r="S128" s="172"/>
      <c r="T128" s="173"/>
      <c r="U128" s="173"/>
      <c r="V128" s="173"/>
      <c r="W128" s="174"/>
      <c r="X128" s="56"/>
    </row>
    <row r="129" spans="1:25" s="24" customFormat="1" ht="36" customHeight="1" x14ac:dyDescent="0.2">
      <c r="A129" s="56"/>
      <c r="B129" s="875" t="s">
        <v>67</v>
      </c>
      <c r="C129" s="876"/>
      <c r="D129" s="821" t="s">
        <v>84</v>
      </c>
      <c r="E129" s="870"/>
      <c r="F129" s="877" t="s">
        <v>68</v>
      </c>
      <c r="G129" s="822"/>
      <c r="H129" s="823"/>
      <c r="I129" s="821" t="s">
        <v>69</v>
      </c>
      <c r="J129" s="870"/>
      <c r="K129" s="829"/>
      <c r="L129" s="869"/>
      <c r="M129" s="831"/>
      <c r="N129" s="871"/>
      <c r="O129" s="872"/>
      <c r="P129" s="829"/>
      <c r="Q129" s="869"/>
      <c r="R129" s="831"/>
      <c r="S129" s="172"/>
      <c r="T129" s="173"/>
      <c r="U129" s="174"/>
      <c r="V129" s="174"/>
      <c r="W129" s="174"/>
      <c r="X129" s="56"/>
    </row>
    <row r="130" spans="1:25" s="24" customFormat="1" ht="18" customHeight="1" x14ac:dyDescent="0.2">
      <c r="A130" s="56"/>
      <c r="B130" s="812"/>
      <c r="C130" s="813"/>
      <c r="D130" s="812"/>
      <c r="E130" s="813"/>
      <c r="F130" s="812"/>
      <c r="G130" s="846"/>
      <c r="H130" s="813"/>
      <c r="I130" s="812"/>
      <c r="J130" s="813"/>
      <c r="K130" s="881">
        <v>3000</v>
      </c>
      <c r="L130" s="882"/>
      <c r="M130" s="883"/>
      <c r="N130" s="812">
        <f>ROUNDDOWN((B130+D130+F130+I130)*K130/1000,0)</f>
        <v>0</v>
      </c>
      <c r="O130" s="813"/>
      <c r="P130" s="878">
        <f>IF(N130&lt;S130,N130,S130)</f>
        <v>0</v>
      </c>
      <c r="Q130" s="879"/>
      <c r="R130" s="884"/>
      <c r="S130" s="181">
        <v>2000000</v>
      </c>
      <c r="T130" s="180"/>
      <c r="U130" s="177"/>
      <c r="V130" s="177"/>
      <c r="W130" s="177"/>
      <c r="X130" s="56"/>
    </row>
    <row r="131" spans="1:25" s="24" customFormat="1" ht="13.9" customHeight="1" x14ac:dyDescent="0.2">
      <c r="A131" s="57"/>
      <c r="B131" s="820" t="s">
        <v>317</v>
      </c>
      <c r="C131" s="820"/>
      <c r="D131" s="820"/>
      <c r="E131" s="820"/>
      <c r="F131" s="820"/>
      <c r="G131" s="820"/>
      <c r="H131" s="820"/>
      <c r="I131" s="820"/>
      <c r="J131" s="820"/>
      <c r="K131" s="820"/>
      <c r="L131" s="820"/>
      <c r="M131" s="820"/>
      <c r="N131" s="820"/>
      <c r="O131" s="820"/>
      <c r="P131" s="820"/>
      <c r="Q131" s="820"/>
      <c r="R131" s="820"/>
      <c r="S131" s="820"/>
      <c r="T131" s="820"/>
      <c r="U131" s="820"/>
      <c r="V131" s="820"/>
      <c r="W131" s="820"/>
      <c r="X131" s="820"/>
    </row>
    <row r="132" spans="1:25" s="24" customFormat="1" ht="13.9" customHeight="1" x14ac:dyDescent="0.2">
      <c r="A132" s="57"/>
      <c r="B132" s="820" t="s">
        <v>314</v>
      </c>
      <c r="C132" s="820"/>
      <c r="D132" s="820"/>
      <c r="E132" s="820"/>
      <c r="F132" s="820"/>
      <c r="G132" s="820"/>
      <c r="H132" s="820"/>
      <c r="I132" s="820"/>
      <c r="J132" s="820"/>
      <c r="K132" s="820"/>
      <c r="L132" s="820"/>
      <c r="M132" s="820"/>
      <c r="N132" s="820"/>
      <c r="O132" s="820"/>
      <c r="P132" s="820"/>
      <c r="Q132" s="820"/>
      <c r="R132" s="820"/>
      <c r="S132" s="820"/>
      <c r="T132" s="820"/>
      <c r="U132" s="820"/>
      <c r="V132" s="820"/>
      <c r="W132" s="820"/>
      <c r="X132" s="820"/>
    </row>
    <row r="133" spans="1:25" s="24" customFormat="1" ht="13.9" customHeight="1" x14ac:dyDescent="0.2">
      <c r="A133" s="57"/>
      <c r="B133" s="820"/>
      <c r="C133" s="820"/>
      <c r="D133" s="820"/>
      <c r="E133" s="820"/>
      <c r="F133" s="820"/>
      <c r="G133" s="820"/>
      <c r="H133" s="820"/>
      <c r="I133" s="820"/>
      <c r="J133" s="820"/>
      <c r="K133" s="820"/>
      <c r="L133" s="820"/>
      <c r="M133" s="820"/>
      <c r="N133" s="820"/>
      <c r="O133" s="820"/>
      <c r="P133" s="820"/>
      <c r="Q133" s="820"/>
      <c r="R133" s="820"/>
      <c r="S133" s="820"/>
      <c r="T133" s="820"/>
      <c r="U133" s="820"/>
      <c r="V133" s="820"/>
      <c r="W133" s="820"/>
      <c r="X133" s="820"/>
    </row>
    <row r="134" spans="1:25" s="24" customFormat="1" ht="18" customHeight="1" x14ac:dyDescent="0.2">
      <c r="A134" s="57"/>
      <c r="B134" s="56"/>
      <c r="C134" s="56"/>
      <c r="D134" s="56"/>
      <c r="E134" s="56"/>
      <c r="F134" s="56"/>
      <c r="G134" s="56"/>
      <c r="H134" s="56"/>
      <c r="I134" s="56"/>
      <c r="J134" s="56"/>
      <c r="K134" s="56"/>
      <c r="L134" s="56"/>
      <c r="M134" s="56"/>
      <c r="N134" s="56"/>
      <c r="O134" s="56"/>
      <c r="P134" s="56"/>
      <c r="Q134" s="56"/>
      <c r="R134" s="56"/>
      <c r="S134" s="56"/>
      <c r="T134" s="56"/>
      <c r="U134" s="56"/>
      <c r="V134" s="56"/>
      <c r="W134" s="56"/>
      <c r="X134" s="56"/>
    </row>
    <row r="135" spans="1:25" s="24" customFormat="1" ht="18" customHeight="1" x14ac:dyDescent="0.2">
      <c r="A135" s="57"/>
      <c r="B135" s="56"/>
      <c r="C135" s="56"/>
      <c r="D135" s="56"/>
      <c r="E135" s="56"/>
      <c r="F135" s="56"/>
      <c r="G135" s="56"/>
      <c r="H135" s="56"/>
      <c r="I135" s="56"/>
      <c r="J135" s="56"/>
      <c r="K135" s="56"/>
      <c r="L135" s="56"/>
      <c r="M135" s="56"/>
      <c r="N135" s="56"/>
      <c r="O135" s="56"/>
      <c r="P135" s="56"/>
      <c r="Q135" s="56"/>
      <c r="R135" s="56"/>
      <c r="S135" s="56"/>
      <c r="T135" s="56"/>
      <c r="U135" s="56"/>
      <c r="V135" s="56"/>
      <c r="W135" s="56"/>
      <c r="X135" s="56"/>
    </row>
    <row r="136" spans="1:25" s="24" customFormat="1" ht="18" customHeight="1" x14ac:dyDescent="0.2">
      <c r="A136" s="57" t="s">
        <v>250</v>
      </c>
      <c r="B136" s="56"/>
      <c r="C136" s="56"/>
      <c r="D136" s="56"/>
      <c r="E136" s="56"/>
      <c r="F136" s="56"/>
      <c r="G136" s="56"/>
      <c r="H136" s="56"/>
      <c r="I136" s="56"/>
      <c r="J136" s="56"/>
      <c r="K136" s="56"/>
      <c r="L136" s="56"/>
      <c r="M136" s="56"/>
      <c r="N136" s="56"/>
      <c r="O136" s="56"/>
      <c r="P136" s="56"/>
      <c r="Q136" s="56"/>
      <c r="R136" s="56"/>
      <c r="S136" s="56"/>
      <c r="T136" s="56"/>
      <c r="U136" s="56"/>
      <c r="V136" s="56"/>
      <c r="W136" s="56"/>
      <c r="X136" s="56"/>
    </row>
    <row r="137" spans="1:25" s="24" customFormat="1" ht="18" customHeight="1" x14ac:dyDescent="0.2">
      <c r="A137" s="57" t="s">
        <v>85</v>
      </c>
      <c r="B137" s="56"/>
      <c r="C137" s="56"/>
      <c r="D137" s="56"/>
      <c r="E137" s="56"/>
      <c r="F137" s="56"/>
      <c r="G137" s="56"/>
      <c r="H137" s="56"/>
      <c r="I137" s="56"/>
      <c r="J137" s="56"/>
      <c r="K137" s="56"/>
      <c r="L137" s="56"/>
      <c r="M137" s="56"/>
      <c r="N137" s="56"/>
      <c r="O137" s="56"/>
      <c r="P137" s="56"/>
      <c r="Q137" s="56"/>
      <c r="R137" s="56"/>
      <c r="S137" s="56"/>
      <c r="T137" s="56"/>
      <c r="U137" s="56"/>
      <c r="V137" s="56"/>
      <c r="W137" s="56"/>
      <c r="X137" s="56"/>
    </row>
    <row r="138" spans="1:25" s="24" customFormat="1" ht="18" customHeight="1" x14ac:dyDescent="0.2">
      <c r="A138" s="57"/>
      <c r="B138" s="56" t="s">
        <v>86</v>
      </c>
      <c r="C138" s="56"/>
      <c r="D138" s="56"/>
      <c r="E138" s="56"/>
      <c r="F138" s="56"/>
      <c r="G138" s="56"/>
      <c r="H138" s="56"/>
      <c r="I138" s="56"/>
      <c r="J138" s="56"/>
      <c r="K138" s="56"/>
      <c r="L138" s="56"/>
      <c r="M138" s="56"/>
      <c r="N138" s="56"/>
      <c r="O138" s="56"/>
      <c r="P138" s="56"/>
      <c r="Q138" s="56"/>
      <c r="R138" s="56"/>
      <c r="S138" s="56"/>
      <c r="T138" s="56"/>
      <c r="U138" s="56"/>
      <c r="V138" s="56"/>
      <c r="W138" s="56"/>
      <c r="X138" s="56"/>
    </row>
    <row r="139" spans="1:25" s="24" customFormat="1" ht="12" customHeight="1" x14ac:dyDescent="0.2">
      <c r="A139" s="57"/>
      <c r="B139" s="56"/>
      <c r="C139" s="56"/>
      <c r="D139" s="56"/>
      <c r="E139" s="56"/>
      <c r="F139" s="56"/>
      <c r="G139" s="56"/>
      <c r="H139" s="56"/>
      <c r="I139" s="56"/>
      <c r="J139" s="56"/>
      <c r="K139" s="56"/>
      <c r="L139" s="56"/>
      <c r="M139" s="56"/>
      <c r="N139" s="56"/>
      <c r="O139" s="56"/>
      <c r="P139" s="56"/>
      <c r="Q139" s="56"/>
      <c r="R139" s="56"/>
      <c r="S139" s="56"/>
      <c r="T139" s="56"/>
      <c r="U139" s="56"/>
      <c r="V139" s="56"/>
      <c r="W139" s="56"/>
      <c r="X139" s="56"/>
    </row>
    <row r="140" spans="1:25" s="24" customFormat="1" ht="18" customHeight="1" x14ac:dyDescent="0.2">
      <c r="A140" s="75"/>
      <c r="B140" s="771"/>
      <c r="C140" s="771"/>
      <c r="D140" s="880" t="s">
        <v>87</v>
      </c>
      <c r="E140" s="834"/>
      <c r="F140" s="834"/>
      <c r="G140" s="834"/>
      <c r="H140" s="834"/>
      <c r="I140" s="834"/>
      <c r="J140" s="834"/>
      <c r="K140" s="834"/>
      <c r="L140" s="834"/>
      <c r="M140" s="834"/>
      <c r="N140" s="834"/>
      <c r="O140" s="834"/>
      <c r="P140" s="834"/>
      <c r="Q140" s="834"/>
      <c r="R140" s="834"/>
      <c r="S140" s="834"/>
      <c r="T140" s="834"/>
      <c r="U140" s="834"/>
      <c r="V140" s="834"/>
      <c r="W140" s="834"/>
      <c r="X140" s="835"/>
      <c r="Y140" s="27"/>
    </row>
    <row r="141" spans="1:25" s="24" customFormat="1" ht="36" customHeight="1" x14ac:dyDescent="0.2">
      <c r="A141" s="75"/>
      <c r="B141" s="748"/>
      <c r="C141" s="748"/>
      <c r="D141" s="892" t="s">
        <v>88</v>
      </c>
      <c r="E141" s="892"/>
      <c r="F141" s="892"/>
      <c r="G141" s="892"/>
      <c r="H141" s="892"/>
      <c r="I141" s="892"/>
      <c r="J141" s="892"/>
      <c r="K141" s="892"/>
      <c r="L141" s="892"/>
      <c r="M141" s="892"/>
      <c r="N141" s="892"/>
      <c r="O141" s="892"/>
      <c r="P141" s="892"/>
      <c r="Q141" s="892"/>
      <c r="R141" s="892"/>
      <c r="S141" s="892"/>
      <c r="T141" s="892"/>
      <c r="U141" s="892"/>
      <c r="V141" s="892"/>
      <c r="W141" s="892"/>
      <c r="X141" s="893"/>
      <c r="Y141" s="27"/>
    </row>
    <row r="142" spans="1:25" s="24" customFormat="1" ht="36" customHeight="1" x14ac:dyDescent="0.2">
      <c r="A142" s="75"/>
      <c r="B142" s="748"/>
      <c r="C142" s="748"/>
      <c r="D142" s="892" t="s">
        <v>89</v>
      </c>
      <c r="E142" s="892"/>
      <c r="F142" s="892"/>
      <c r="G142" s="892"/>
      <c r="H142" s="892"/>
      <c r="I142" s="892"/>
      <c r="J142" s="892"/>
      <c r="K142" s="892"/>
      <c r="L142" s="892"/>
      <c r="M142" s="892"/>
      <c r="N142" s="892"/>
      <c r="O142" s="892"/>
      <c r="P142" s="892"/>
      <c r="Q142" s="892"/>
      <c r="R142" s="892"/>
      <c r="S142" s="892"/>
      <c r="T142" s="892"/>
      <c r="U142" s="892"/>
      <c r="V142" s="892"/>
      <c r="W142" s="892"/>
      <c r="X142" s="893"/>
      <c r="Y142" s="27"/>
    </row>
    <row r="143" spans="1:25" s="24" customFormat="1" ht="36" customHeight="1" x14ac:dyDescent="0.2">
      <c r="A143" s="75"/>
      <c r="B143" s="748"/>
      <c r="C143" s="748"/>
      <c r="D143" s="894" t="s">
        <v>90</v>
      </c>
      <c r="E143" s="894"/>
      <c r="F143" s="894"/>
      <c r="G143" s="894"/>
      <c r="H143" s="894"/>
      <c r="I143" s="894"/>
      <c r="J143" s="894"/>
      <c r="K143" s="894"/>
      <c r="L143" s="894"/>
      <c r="M143" s="894"/>
      <c r="N143" s="894"/>
      <c r="O143" s="894"/>
      <c r="P143" s="894"/>
      <c r="Q143" s="894"/>
      <c r="R143" s="894"/>
      <c r="S143" s="894"/>
      <c r="T143" s="894"/>
      <c r="U143" s="894"/>
      <c r="V143" s="894"/>
      <c r="W143" s="894"/>
      <c r="X143" s="889"/>
      <c r="Y143" s="27"/>
    </row>
    <row r="144" spans="1:25" s="24" customFormat="1" ht="21.75" customHeight="1" x14ac:dyDescent="0.2">
      <c r="A144" s="75"/>
      <c r="B144" s="748"/>
      <c r="C144" s="748"/>
      <c r="D144" s="885" t="s">
        <v>600</v>
      </c>
      <c r="E144" s="886"/>
      <c r="F144" s="886"/>
      <c r="G144" s="886"/>
      <c r="H144" s="886"/>
      <c r="I144" s="886"/>
      <c r="J144" s="886"/>
      <c r="K144" s="886"/>
      <c r="L144" s="886"/>
      <c r="M144" s="886"/>
      <c r="N144" s="886"/>
      <c r="O144" s="886"/>
      <c r="P144" s="886"/>
      <c r="Q144" s="886"/>
      <c r="R144" s="886"/>
      <c r="S144" s="886"/>
      <c r="T144" s="886"/>
      <c r="U144" s="886"/>
      <c r="V144" s="886"/>
      <c r="W144" s="886"/>
      <c r="X144" s="887"/>
      <c r="Y144" s="27"/>
    </row>
    <row r="145" spans="1:24" s="24" customFormat="1" ht="46.5" customHeight="1" x14ac:dyDescent="0.2">
      <c r="A145" s="57"/>
      <c r="B145" s="748"/>
      <c r="C145" s="748"/>
      <c r="D145" s="895"/>
      <c r="E145" s="896"/>
      <c r="F145" s="896"/>
      <c r="G145" s="896"/>
      <c r="H145" s="896"/>
      <c r="I145" s="896"/>
      <c r="J145" s="896"/>
      <c r="K145" s="896"/>
      <c r="L145" s="896"/>
      <c r="M145" s="896"/>
      <c r="N145" s="896"/>
      <c r="O145" s="896"/>
      <c r="P145" s="896"/>
      <c r="Q145" s="896"/>
      <c r="R145" s="896"/>
      <c r="S145" s="896"/>
      <c r="T145" s="896"/>
      <c r="U145" s="896"/>
      <c r="V145" s="896"/>
      <c r="W145" s="896"/>
      <c r="X145" s="897"/>
    </row>
    <row r="146" spans="1:24" s="24" customFormat="1" ht="18" customHeight="1" x14ac:dyDescent="0.2">
      <c r="A146" s="57"/>
      <c r="B146" s="73" t="s">
        <v>91</v>
      </c>
      <c r="C146" s="56"/>
      <c r="D146" s="56"/>
      <c r="E146" s="56"/>
      <c r="F146" s="56"/>
      <c r="G146" s="56"/>
      <c r="H146" s="56"/>
      <c r="I146" s="56"/>
      <c r="J146" s="56"/>
      <c r="K146" s="56"/>
      <c r="L146" s="56"/>
      <c r="M146" s="56"/>
      <c r="N146" s="56"/>
      <c r="O146" s="56"/>
      <c r="P146" s="56"/>
      <c r="Q146" s="56"/>
      <c r="R146" s="56"/>
      <c r="S146" s="56"/>
      <c r="T146" s="56"/>
      <c r="U146" s="56"/>
      <c r="V146" s="56"/>
      <c r="W146" s="56"/>
      <c r="X146" s="56"/>
    </row>
    <row r="147" spans="1:24" s="231" customFormat="1" ht="37.5" customHeight="1" x14ac:dyDescent="0.2">
      <c r="A147" s="229"/>
      <c r="B147" s="230" t="s">
        <v>92</v>
      </c>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row>
    <row r="148" spans="1:24" s="24" customFormat="1" ht="36" customHeight="1" x14ac:dyDescent="0.2">
      <c r="A148" s="57"/>
      <c r="B148" s="888" t="s">
        <v>93</v>
      </c>
      <c r="C148" s="888"/>
      <c r="D148" s="888"/>
      <c r="E148" s="888"/>
      <c r="F148" s="888"/>
      <c r="G148" s="888"/>
      <c r="H148" s="888"/>
      <c r="I148" s="888"/>
      <c r="J148" s="888"/>
      <c r="K148" s="888"/>
      <c r="L148" s="888"/>
      <c r="M148" s="888"/>
      <c r="N148" s="888"/>
      <c r="O148" s="888"/>
      <c r="P148" s="888"/>
      <c r="Q148" s="888"/>
      <c r="R148" s="888"/>
      <c r="S148" s="888"/>
      <c r="T148" s="888"/>
      <c r="U148" s="888"/>
      <c r="V148" s="888"/>
      <c r="W148" s="888"/>
      <c r="X148" s="888"/>
    </row>
    <row r="149" spans="1:24" s="24" customFormat="1" ht="18" customHeight="1" x14ac:dyDescent="0.2">
      <c r="A149" s="57"/>
      <c r="B149" s="828" t="s">
        <v>94</v>
      </c>
      <c r="C149" s="828"/>
      <c r="D149" s="766"/>
      <c r="E149" s="766"/>
      <c r="F149" s="766"/>
      <c r="G149" s="766"/>
      <c r="H149" s="766"/>
      <c r="I149" s="766"/>
      <c r="J149" s="766"/>
      <c r="K149" s="766"/>
      <c r="L149" s="766"/>
      <c r="M149" s="766"/>
      <c r="N149" s="828" t="s">
        <v>95</v>
      </c>
      <c r="O149" s="828"/>
      <c r="P149" s="828"/>
      <c r="Q149" s="828"/>
      <c r="R149" s="828"/>
      <c r="S149" s="828"/>
      <c r="T149" s="828"/>
      <c r="U149" s="828"/>
      <c r="V149" s="828"/>
      <c r="W149" s="828"/>
      <c r="X149" s="76"/>
    </row>
    <row r="150" spans="1:24" s="24" customFormat="1" ht="36" customHeight="1" x14ac:dyDescent="0.2">
      <c r="A150" s="57"/>
      <c r="B150" s="748"/>
      <c r="C150" s="748"/>
      <c r="D150" s="889" t="s">
        <v>96</v>
      </c>
      <c r="E150" s="890"/>
      <c r="F150" s="890"/>
      <c r="G150" s="890"/>
      <c r="H150" s="890"/>
      <c r="I150" s="890"/>
      <c r="J150" s="890"/>
      <c r="K150" s="890"/>
      <c r="L150" s="891"/>
      <c r="M150" s="891"/>
      <c r="N150" s="770"/>
      <c r="O150" s="770"/>
      <c r="P150" s="770"/>
      <c r="Q150" s="770"/>
      <c r="R150" s="770"/>
      <c r="S150" s="770"/>
      <c r="T150" s="770"/>
      <c r="U150" s="770"/>
      <c r="V150" s="770"/>
      <c r="W150" s="770"/>
      <c r="X150" s="56"/>
    </row>
    <row r="151" spans="1:24" s="24" customFormat="1" ht="36" customHeight="1" x14ac:dyDescent="0.2">
      <c r="A151" s="57"/>
      <c r="B151" s="748"/>
      <c r="C151" s="748"/>
      <c r="D151" s="889" t="s">
        <v>97</v>
      </c>
      <c r="E151" s="890"/>
      <c r="F151" s="890"/>
      <c r="G151" s="890"/>
      <c r="H151" s="890"/>
      <c r="I151" s="890"/>
      <c r="J151" s="890"/>
      <c r="K151" s="890"/>
      <c r="L151" s="891"/>
      <c r="M151" s="891"/>
      <c r="N151" s="898"/>
      <c r="O151" s="898"/>
      <c r="P151" s="898"/>
      <c r="Q151" s="898"/>
      <c r="R151" s="898"/>
      <c r="S151" s="898"/>
      <c r="T151" s="898"/>
      <c r="U151" s="898"/>
      <c r="V151" s="898"/>
      <c r="W151" s="898"/>
      <c r="X151" s="56"/>
    </row>
    <row r="152" spans="1:24" s="24" customFormat="1" ht="36" customHeight="1" x14ac:dyDescent="0.2">
      <c r="A152" s="57"/>
      <c r="B152" s="748"/>
      <c r="C152" s="748"/>
      <c r="D152" s="889" t="s">
        <v>98</v>
      </c>
      <c r="E152" s="890"/>
      <c r="F152" s="890"/>
      <c r="G152" s="890"/>
      <c r="H152" s="890"/>
      <c r="I152" s="890"/>
      <c r="J152" s="890"/>
      <c r="K152" s="890"/>
      <c r="L152" s="891"/>
      <c r="M152" s="891"/>
      <c r="N152" s="898"/>
      <c r="O152" s="898"/>
      <c r="P152" s="898"/>
      <c r="Q152" s="898"/>
      <c r="R152" s="898"/>
      <c r="S152" s="898"/>
      <c r="T152" s="898"/>
      <c r="U152" s="898"/>
      <c r="V152" s="898"/>
      <c r="W152" s="898"/>
      <c r="X152" s="56"/>
    </row>
    <row r="153" spans="1:24" s="24" customFormat="1" ht="36" customHeight="1" x14ac:dyDescent="0.2">
      <c r="A153" s="57"/>
      <c r="B153" s="748"/>
      <c r="C153" s="748"/>
      <c r="D153" s="889" t="s">
        <v>99</v>
      </c>
      <c r="E153" s="890"/>
      <c r="F153" s="890"/>
      <c r="G153" s="890"/>
      <c r="H153" s="890"/>
      <c r="I153" s="890"/>
      <c r="J153" s="890"/>
      <c r="K153" s="890"/>
      <c r="L153" s="891"/>
      <c r="M153" s="891"/>
      <c r="N153" s="770"/>
      <c r="O153" s="770"/>
      <c r="P153" s="770"/>
      <c r="Q153" s="770"/>
      <c r="R153" s="770"/>
      <c r="S153" s="770"/>
      <c r="T153" s="770"/>
      <c r="U153" s="770"/>
      <c r="V153" s="770"/>
      <c r="W153" s="770"/>
      <c r="X153" s="56"/>
    </row>
    <row r="154" spans="1:24" s="24" customFormat="1" ht="36" customHeight="1" x14ac:dyDescent="0.2">
      <c r="A154" s="57"/>
      <c r="B154" s="748"/>
      <c r="C154" s="748"/>
      <c r="D154" s="889" t="s">
        <v>100</v>
      </c>
      <c r="E154" s="890"/>
      <c r="F154" s="890"/>
      <c r="G154" s="890"/>
      <c r="H154" s="890"/>
      <c r="I154" s="890"/>
      <c r="J154" s="890"/>
      <c r="K154" s="890"/>
      <c r="L154" s="891"/>
      <c r="M154" s="891"/>
      <c r="N154" s="898"/>
      <c r="O154" s="898"/>
      <c r="P154" s="898"/>
      <c r="Q154" s="898"/>
      <c r="R154" s="898"/>
      <c r="S154" s="898"/>
      <c r="T154" s="898"/>
      <c r="U154" s="898"/>
      <c r="V154" s="898"/>
      <c r="W154" s="898"/>
      <c r="X154" s="56"/>
    </row>
    <row r="155" spans="1:24" s="24" customFormat="1" ht="36" customHeight="1" x14ac:dyDescent="0.2">
      <c r="A155" s="57"/>
      <c r="B155" s="748"/>
      <c r="C155" s="748"/>
      <c r="D155" s="889" t="s">
        <v>101</v>
      </c>
      <c r="E155" s="890"/>
      <c r="F155" s="890"/>
      <c r="G155" s="890"/>
      <c r="H155" s="890"/>
      <c r="I155" s="890"/>
      <c r="J155" s="890"/>
      <c r="K155" s="890"/>
      <c r="L155" s="891"/>
      <c r="M155" s="891"/>
      <c r="N155" s="898"/>
      <c r="O155" s="898"/>
      <c r="P155" s="898"/>
      <c r="Q155" s="898"/>
      <c r="R155" s="898"/>
      <c r="S155" s="898"/>
      <c r="T155" s="898"/>
      <c r="U155" s="898"/>
      <c r="V155" s="898"/>
      <c r="W155" s="898"/>
      <c r="X155" s="56"/>
    </row>
    <row r="156" spans="1:24" s="24" customFormat="1" ht="36" customHeight="1" x14ac:dyDescent="0.2">
      <c r="A156" s="57"/>
      <c r="B156" s="748"/>
      <c r="C156" s="748"/>
      <c r="D156" s="889" t="s">
        <v>102</v>
      </c>
      <c r="E156" s="890"/>
      <c r="F156" s="890"/>
      <c r="G156" s="890"/>
      <c r="H156" s="890"/>
      <c r="I156" s="890"/>
      <c r="J156" s="890"/>
      <c r="K156" s="890"/>
      <c r="L156" s="891"/>
      <c r="M156" s="891"/>
      <c r="N156" s="898"/>
      <c r="O156" s="898"/>
      <c r="P156" s="898"/>
      <c r="Q156" s="898"/>
      <c r="R156" s="898"/>
      <c r="S156" s="898"/>
      <c r="T156" s="898"/>
      <c r="U156" s="898"/>
      <c r="V156" s="898"/>
      <c r="W156" s="898"/>
      <c r="X156" s="56"/>
    </row>
    <row r="157" spans="1:24" s="24" customFormat="1" ht="36" customHeight="1" x14ac:dyDescent="0.2">
      <c r="A157" s="57"/>
      <c r="B157" s="748"/>
      <c r="C157" s="748"/>
      <c r="D157" s="889" t="s">
        <v>103</v>
      </c>
      <c r="E157" s="890"/>
      <c r="F157" s="890"/>
      <c r="G157" s="890"/>
      <c r="H157" s="890"/>
      <c r="I157" s="890"/>
      <c r="J157" s="890"/>
      <c r="K157" s="890"/>
      <c r="L157" s="891"/>
      <c r="M157" s="891"/>
      <c r="N157" s="770"/>
      <c r="O157" s="770"/>
      <c r="P157" s="770"/>
      <c r="Q157" s="770"/>
      <c r="R157" s="770"/>
      <c r="S157" s="770"/>
      <c r="T157" s="770"/>
      <c r="U157" s="770"/>
      <c r="V157" s="770"/>
      <c r="W157" s="770"/>
      <c r="X157" s="56"/>
    </row>
    <row r="158" spans="1:24" s="24" customFormat="1" ht="36" customHeight="1" x14ac:dyDescent="0.2">
      <c r="A158" s="57"/>
      <c r="B158" s="748"/>
      <c r="C158" s="748"/>
      <c r="D158" s="889" t="s">
        <v>104</v>
      </c>
      <c r="E158" s="890"/>
      <c r="F158" s="890"/>
      <c r="G158" s="890"/>
      <c r="H158" s="890"/>
      <c r="I158" s="890"/>
      <c r="J158" s="890"/>
      <c r="K158" s="890"/>
      <c r="L158" s="891"/>
      <c r="M158" s="891"/>
      <c r="N158" s="898"/>
      <c r="O158" s="898"/>
      <c r="P158" s="898"/>
      <c r="Q158" s="898"/>
      <c r="R158" s="898"/>
      <c r="S158" s="898"/>
      <c r="T158" s="898"/>
      <c r="U158" s="898"/>
      <c r="V158" s="898"/>
      <c r="W158" s="898"/>
      <c r="X158" s="56"/>
    </row>
    <row r="159" spans="1:24" s="24" customFormat="1" ht="21" customHeight="1" x14ac:dyDescent="0.2">
      <c r="A159" s="57"/>
      <c r="B159" s="978"/>
      <c r="C159" s="979"/>
      <c r="D159" s="967" t="s">
        <v>601</v>
      </c>
      <c r="E159" s="968"/>
      <c r="F159" s="968"/>
      <c r="G159" s="968"/>
      <c r="H159" s="968"/>
      <c r="I159" s="968"/>
      <c r="J159" s="968"/>
      <c r="K159" s="968"/>
      <c r="L159" s="885"/>
      <c r="M159" s="885"/>
      <c r="N159" s="972" t="s">
        <v>602</v>
      </c>
      <c r="O159" s="973"/>
      <c r="P159" s="973"/>
      <c r="Q159" s="973"/>
      <c r="R159" s="973"/>
      <c r="S159" s="973"/>
      <c r="T159" s="973"/>
      <c r="U159" s="973"/>
      <c r="V159" s="973"/>
      <c r="W159" s="973"/>
      <c r="X159" s="56"/>
    </row>
    <row r="160" spans="1:24" s="24" customFormat="1" ht="54" customHeight="1" x14ac:dyDescent="0.2">
      <c r="A160" s="57"/>
      <c r="B160" s="980"/>
      <c r="C160" s="981"/>
      <c r="D160" s="982"/>
      <c r="E160" s="983"/>
      <c r="F160" s="983"/>
      <c r="G160" s="983"/>
      <c r="H160" s="983"/>
      <c r="I160" s="983"/>
      <c r="J160" s="983"/>
      <c r="K160" s="983"/>
      <c r="L160" s="984"/>
      <c r="M160" s="984"/>
      <c r="N160" s="899"/>
      <c r="O160" s="899"/>
      <c r="P160" s="899"/>
      <c r="Q160" s="899"/>
      <c r="R160" s="899"/>
      <c r="S160" s="899"/>
      <c r="T160" s="899"/>
      <c r="U160" s="899"/>
      <c r="V160" s="899"/>
      <c r="W160" s="899"/>
      <c r="X160" s="56"/>
    </row>
    <row r="161" spans="1:24" s="24" customFormat="1" ht="18" customHeight="1" x14ac:dyDescent="0.2">
      <c r="A161" s="57"/>
      <c r="B161" s="73" t="s">
        <v>105</v>
      </c>
      <c r="C161" s="56"/>
      <c r="D161" s="56"/>
      <c r="E161" s="56"/>
      <c r="F161" s="56"/>
      <c r="G161" s="56"/>
      <c r="H161" s="56"/>
      <c r="I161" s="56"/>
      <c r="J161" s="56"/>
      <c r="K161" s="56"/>
      <c r="L161" s="56"/>
      <c r="M161" s="56"/>
      <c r="N161" s="56"/>
      <c r="O161" s="56"/>
      <c r="P161" s="56"/>
      <c r="Q161" s="56"/>
      <c r="R161" s="56"/>
      <c r="S161" s="56"/>
      <c r="T161" s="56"/>
      <c r="U161" s="56"/>
      <c r="V161" s="56"/>
      <c r="W161" s="56"/>
      <c r="X161" s="56"/>
    </row>
    <row r="162" spans="1:24" s="24" customFormat="1" ht="18" customHeight="1" x14ac:dyDescent="0.2">
      <c r="A162" s="57"/>
      <c r="B162" s="56"/>
      <c r="C162" s="56"/>
      <c r="D162" s="56"/>
      <c r="E162" s="56"/>
      <c r="F162" s="56"/>
      <c r="G162" s="56"/>
      <c r="H162" s="56"/>
      <c r="I162" s="56"/>
      <c r="J162" s="56"/>
      <c r="L162" s="56"/>
      <c r="M162" s="56"/>
      <c r="N162" s="56"/>
      <c r="O162" s="56"/>
      <c r="P162" s="56"/>
      <c r="Q162" s="56"/>
      <c r="R162" s="56"/>
      <c r="S162" s="56"/>
      <c r="T162" s="56"/>
      <c r="U162" s="56"/>
      <c r="V162" s="56"/>
      <c r="W162" s="56"/>
      <c r="X162" s="56"/>
    </row>
    <row r="163" spans="1:24" s="24" customFormat="1" ht="18" customHeight="1" x14ac:dyDescent="0.2">
      <c r="A163" s="57" t="s">
        <v>280</v>
      </c>
      <c r="B163" s="56"/>
      <c r="C163" s="56"/>
      <c r="D163" s="56"/>
      <c r="E163" s="56"/>
      <c r="F163" s="56"/>
      <c r="G163" s="56"/>
      <c r="H163" s="56"/>
      <c r="I163" s="56"/>
      <c r="J163" s="56"/>
      <c r="K163" s="56"/>
      <c r="L163" s="56"/>
      <c r="M163" s="56"/>
      <c r="N163" s="56"/>
      <c r="O163" s="56"/>
      <c r="P163" s="56"/>
      <c r="Q163" s="56"/>
      <c r="R163" s="56"/>
      <c r="S163" s="56"/>
      <c r="T163" s="56"/>
      <c r="U163" s="56"/>
      <c r="V163" s="56"/>
      <c r="W163" s="56"/>
      <c r="X163" s="56"/>
    </row>
    <row r="164" spans="1:24" s="24" customFormat="1" ht="18" customHeight="1" x14ac:dyDescent="0.2">
      <c r="A164" s="57" t="s">
        <v>106</v>
      </c>
      <c r="B164" s="56"/>
      <c r="C164" s="56"/>
      <c r="D164" s="56"/>
      <c r="E164" s="56"/>
      <c r="F164" s="56"/>
      <c r="G164" s="56"/>
      <c r="H164" s="56"/>
      <c r="I164" s="56"/>
      <c r="J164" s="56"/>
      <c r="K164" s="56"/>
      <c r="L164" s="56"/>
      <c r="M164" s="56"/>
      <c r="N164" s="56"/>
      <c r="O164" s="56"/>
      <c r="P164" s="56"/>
      <c r="Q164" s="56"/>
      <c r="R164" s="56"/>
      <c r="S164" s="56"/>
      <c r="T164" s="56"/>
      <c r="U164" s="56"/>
      <c r="V164" s="56"/>
      <c r="W164" s="56"/>
      <c r="X164" s="56"/>
    </row>
    <row r="165" spans="1:24" s="24" customFormat="1" ht="45.75" customHeight="1" thickBot="1" x14ac:dyDescent="0.25">
      <c r="A165" s="57"/>
      <c r="B165" s="888" t="s">
        <v>107</v>
      </c>
      <c r="C165" s="888"/>
      <c r="D165" s="888"/>
      <c r="E165" s="888"/>
      <c r="F165" s="888"/>
      <c r="G165" s="888"/>
      <c r="H165" s="888"/>
      <c r="I165" s="888"/>
      <c r="J165" s="888"/>
      <c r="K165" s="888"/>
      <c r="L165" s="888"/>
      <c r="M165" s="888"/>
      <c r="N165" s="888"/>
      <c r="O165" s="888"/>
      <c r="P165" s="888"/>
      <c r="Q165" s="888"/>
      <c r="R165" s="888"/>
      <c r="S165" s="888"/>
      <c r="T165" s="888"/>
      <c r="U165" s="888"/>
      <c r="V165" s="888"/>
      <c r="W165" s="888"/>
      <c r="X165" s="888"/>
    </row>
    <row r="166" spans="1:24" s="26" customFormat="1" ht="36" customHeight="1" thickBot="1" x14ac:dyDescent="0.25">
      <c r="A166" s="976"/>
      <c r="B166" s="977"/>
      <c r="C166" s="974" t="s">
        <v>284</v>
      </c>
      <c r="D166" s="974"/>
      <c r="E166" s="974"/>
      <c r="F166" s="974"/>
      <c r="G166" s="974"/>
      <c r="H166" s="974"/>
      <c r="I166" s="974"/>
      <c r="J166" s="974"/>
      <c r="K166" s="974"/>
      <c r="L166" s="974"/>
      <c r="M166" s="974"/>
      <c r="N166" s="974"/>
      <c r="O166" s="974"/>
      <c r="P166" s="974"/>
      <c r="Q166" s="974"/>
      <c r="R166" s="974"/>
      <c r="S166" s="974"/>
      <c r="T166" s="974"/>
      <c r="U166" s="974"/>
      <c r="V166" s="974"/>
      <c r="W166" s="974"/>
      <c r="X166" s="974"/>
    </row>
    <row r="167" spans="1:24" s="24" customFormat="1" ht="18" customHeight="1" x14ac:dyDescent="0.2">
      <c r="A167" s="975" t="s">
        <v>64</v>
      </c>
      <c r="B167" s="975"/>
      <c r="C167" s="766" t="s">
        <v>108</v>
      </c>
      <c r="D167" s="766"/>
      <c r="E167" s="766"/>
      <c r="F167" s="766"/>
      <c r="G167" s="766"/>
      <c r="H167" s="766"/>
      <c r="I167" s="766"/>
      <c r="J167" s="766"/>
      <c r="K167" s="766"/>
      <c r="L167" s="766"/>
      <c r="M167" s="766"/>
      <c r="N167" s="766"/>
      <c r="O167" s="766"/>
      <c r="P167" s="766"/>
      <c r="Q167" s="766"/>
      <c r="R167" s="766"/>
      <c r="S167" s="766"/>
      <c r="T167" s="766"/>
      <c r="U167" s="766"/>
      <c r="V167" s="766"/>
      <c r="W167" s="766"/>
      <c r="X167" s="766"/>
    </row>
    <row r="168" spans="1:24" s="24" customFormat="1" ht="36" customHeight="1" x14ac:dyDescent="0.2">
      <c r="A168" s="748"/>
      <c r="B168" s="748"/>
      <c r="C168" s="772" t="s">
        <v>109</v>
      </c>
      <c r="D168" s="773"/>
      <c r="E168" s="773"/>
      <c r="F168" s="773"/>
      <c r="G168" s="773"/>
      <c r="H168" s="773"/>
      <c r="I168" s="773"/>
      <c r="J168" s="773"/>
      <c r="K168" s="773"/>
      <c r="L168" s="773"/>
      <c r="M168" s="773"/>
      <c r="N168" s="773"/>
      <c r="O168" s="773"/>
      <c r="P168" s="773"/>
      <c r="Q168" s="773"/>
      <c r="R168" s="773"/>
      <c r="S168" s="773"/>
      <c r="T168" s="773"/>
      <c r="U168" s="773"/>
      <c r="V168" s="773"/>
      <c r="W168" s="773"/>
      <c r="X168" s="773"/>
    </row>
    <row r="169" spans="1:24" s="24" customFormat="1" ht="36" customHeight="1" x14ac:dyDescent="0.2">
      <c r="A169" s="748"/>
      <c r="B169" s="748"/>
      <c r="C169" s="767" t="s">
        <v>323</v>
      </c>
      <c r="D169" s="768"/>
      <c r="E169" s="768"/>
      <c r="F169" s="768"/>
      <c r="G169" s="768"/>
      <c r="H169" s="768"/>
      <c r="I169" s="768"/>
      <c r="J169" s="768"/>
      <c r="K169" s="768"/>
      <c r="L169" s="768"/>
      <c r="M169" s="768"/>
      <c r="N169" s="768"/>
      <c r="O169" s="768"/>
      <c r="P169" s="768"/>
      <c r="Q169" s="768"/>
      <c r="R169" s="768"/>
      <c r="S169" s="768"/>
      <c r="T169" s="768"/>
      <c r="U169" s="768"/>
      <c r="V169" s="768"/>
      <c r="W169" s="768"/>
      <c r="X169" s="768"/>
    </row>
    <row r="170" spans="1:24" s="24" customFormat="1" ht="36" customHeight="1" x14ac:dyDescent="0.2">
      <c r="A170" s="748"/>
      <c r="B170" s="748"/>
      <c r="C170" s="772" t="s">
        <v>252</v>
      </c>
      <c r="D170" s="773"/>
      <c r="E170" s="773"/>
      <c r="F170" s="773"/>
      <c r="G170" s="773"/>
      <c r="H170" s="773"/>
      <c r="I170" s="773"/>
      <c r="J170" s="773"/>
      <c r="K170" s="773"/>
      <c r="L170" s="773"/>
      <c r="M170" s="773"/>
      <c r="N170" s="773"/>
      <c r="O170" s="773"/>
      <c r="P170" s="773"/>
      <c r="Q170" s="773"/>
      <c r="R170" s="773"/>
      <c r="S170" s="773"/>
      <c r="T170" s="773"/>
      <c r="U170" s="773"/>
      <c r="V170" s="773"/>
      <c r="W170" s="773"/>
      <c r="X170" s="773"/>
    </row>
    <row r="171" spans="1:24" s="24" customFormat="1" ht="36" customHeight="1" x14ac:dyDescent="0.2">
      <c r="A171" s="748"/>
      <c r="B171" s="748"/>
      <c r="C171" s="772" t="s">
        <v>253</v>
      </c>
      <c r="D171" s="773"/>
      <c r="E171" s="773"/>
      <c r="F171" s="773"/>
      <c r="G171" s="773"/>
      <c r="H171" s="773"/>
      <c r="I171" s="773"/>
      <c r="J171" s="773"/>
      <c r="K171" s="773"/>
      <c r="L171" s="773"/>
      <c r="M171" s="773"/>
      <c r="N171" s="773"/>
      <c r="O171" s="773"/>
      <c r="P171" s="773"/>
      <c r="Q171" s="773"/>
      <c r="R171" s="773"/>
      <c r="S171" s="773"/>
      <c r="T171" s="773"/>
      <c r="U171" s="773"/>
      <c r="V171" s="773"/>
      <c r="W171" s="773"/>
      <c r="X171" s="773"/>
    </row>
    <row r="172" spans="1:24" s="24" customFormat="1" ht="36" customHeight="1" x14ac:dyDescent="0.2">
      <c r="A172" s="748"/>
      <c r="B172" s="748"/>
      <c r="C172" s="772" t="s">
        <v>254</v>
      </c>
      <c r="D172" s="773"/>
      <c r="E172" s="773"/>
      <c r="F172" s="773"/>
      <c r="G172" s="773"/>
      <c r="H172" s="773"/>
      <c r="I172" s="773"/>
      <c r="J172" s="773"/>
      <c r="K172" s="773"/>
      <c r="L172" s="773"/>
      <c r="M172" s="773"/>
      <c r="N172" s="773"/>
      <c r="O172" s="773"/>
      <c r="P172" s="773"/>
      <c r="Q172" s="773"/>
      <c r="R172" s="773"/>
      <c r="S172" s="773"/>
      <c r="T172" s="773"/>
      <c r="U172" s="773"/>
      <c r="V172" s="773"/>
      <c r="W172" s="773"/>
      <c r="X172" s="773"/>
    </row>
    <row r="173" spans="1:24" s="24" customFormat="1" ht="36" customHeight="1" x14ac:dyDescent="0.2">
      <c r="A173" s="748"/>
      <c r="B173" s="748"/>
      <c r="C173" s="772" t="s">
        <v>324</v>
      </c>
      <c r="D173" s="773"/>
      <c r="E173" s="773"/>
      <c r="F173" s="773"/>
      <c r="G173" s="773"/>
      <c r="H173" s="773"/>
      <c r="I173" s="773"/>
      <c r="J173" s="773"/>
      <c r="K173" s="773"/>
      <c r="L173" s="773"/>
      <c r="M173" s="773"/>
      <c r="N173" s="773"/>
      <c r="O173" s="773"/>
      <c r="P173" s="773"/>
      <c r="Q173" s="773"/>
      <c r="R173" s="773"/>
      <c r="S173" s="773"/>
      <c r="T173" s="773"/>
      <c r="U173" s="773"/>
      <c r="V173" s="773"/>
      <c r="W173" s="773"/>
      <c r="X173" s="773"/>
    </row>
    <row r="174" spans="1:24" s="24" customFormat="1" ht="39.6" customHeight="1" x14ac:dyDescent="0.2">
      <c r="A174" s="748"/>
      <c r="B174" s="748"/>
      <c r="C174" s="772" t="s">
        <v>325</v>
      </c>
      <c r="D174" s="773"/>
      <c r="E174" s="773"/>
      <c r="F174" s="773"/>
      <c r="G174" s="773"/>
      <c r="H174" s="773"/>
      <c r="I174" s="773"/>
      <c r="J174" s="773"/>
      <c r="K174" s="773"/>
      <c r="L174" s="773"/>
      <c r="M174" s="773"/>
      <c r="N174" s="773"/>
      <c r="O174" s="773"/>
      <c r="P174" s="773"/>
      <c r="Q174" s="773"/>
      <c r="R174" s="773"/>
      <c r="S174" s="773"/>
      <c r="T174" s="773"/>
      <c r="U174" s="773"/>
      <c r="V174" s="773"/>
      <c r="W174" s="773"/>
      <c r="X174" s="773"/>
    </row>
    <row r="175" spans="1:24" s="24" customFormat="1" ht="36" customHeight="1" x14ac:dyDescent="0.2">
      <c r="A175" s="748"/>
      <c r="B175" s="748"/>
      <c r="C175" s="772" t="s">
        <v>326</v>
      </c>
      <c r="D175" s="773"/>
      <c r="E175" s="773"/>
      <c r="F175" s="773"/>
      <c r="G175" s="773"/>
      <c r="H175" s="773"/>
      <c r="I175" s="773"/>
      <c r="J175" s="773"/>
      <c r="K175" s="773"/>
      <c r="L175" s="773"/>
      <c r="M175" s="773"/>
      <c r="N175" s="773"/>
      <c r="O175" s="773"/>
      <c r="P175" s="773"/>
      <c r="Q175" s="773"/>
      <c r="R175" s="773"/>
      <c r="S175" s="773"/>
      <c r="T175" s="773"/>
      <c r="U175" s="773"/>
      <c r="V175" s="773"/>
      <c r="W175" s="773"/>
      <c r="X175" s="773"/>
    </row>
    <row r="176" spans="1:24" s="24" customFormat="1" ht="36" customHeight="1" x14ac:dyDescent="0.2">
      <c r="A176" s="748"/>
      <c r="B176" s="748"/>
      <c r="C176" s="767" t="s">
        <v>327</v>
      </c>
      <c r="D176" s="768"/>
      <c r="E176" s="768"/>
      <c r="F176" s="768"/>
      <c r="G176" s="768"/>
      <c r="H176" s="768"/>
      <c r="I176" s="768"/>
      <c r="J176" s="768"/>
      <c r="K176" s="768"/>
      <c r="L176" s="768"/>
      <c r="M176" s="768"/>
      <c r="N176" s="768"/>
      <c r="O176" s="768"/>
      <c r="P176" s="768"/>
      <c r="Q176" s="768"/>
      <c r="R176" s="768"/>
      <c r="S176" s="768"/>
      <c r="T176" s="768"/>
      <c r="U176" s="768"/>
      <c r="V176" s="768"/>
      <c r="W176" s="768"/>
      <c r="X176" s="768"/>
    </row>
    <row r="177" spans="1:24" s="24" customFormat="1" ht="18" customHeight="1" x14ac:dyDescent="0.2">
      <c r="A177" s="57"/>
      <c r="B177" s="56"/>
      <c r="C177" s="56"/>
      <c r="D177" s="56"/>
      <c r="E177" s="56"/>
      <c r="F177" s="56"/>
      <c r="G177" s="56"/>
      <c r="H177" s="56"/>
      <c r="I177" s="56"/>
      <c r="J177" s="56"/>
      <c r="K177" s="56"/>
      <c r="L177" s="56"/>
      <c r="M177" s="56"/>
      <c r="N177" s="56"/>
      <c r="O177" s="56"/>
      <c r="P177" s="56"/>
      <c r="Q177" s="56"/>
      <c r="R177" s="56"/>
      <c r="S177" s="56"/>
      <c r="T177" s="56"/>
      <c r="U177" s="56"/>
      <c r="V177" s="56"/>
      <c r="W177" s="56"/>
      <c r="X177" s="56"/>
    </row>
    <row r="178" spans="1:24" s="24" customFormat="1" ht="18" customHeight="1" x14ac:dyDescent="0.2">
      <c r="A178" s="57" t="s">
        <v>110</v>
      </c>
      <c r="B178" s="56"/>
      <c r="C178" s="56"/>
      <c r="D178" s="56"/>
      <c r="E178" s="56"/>
      <c r="F178" s="56"/>
      <c r="G178" s="56"/>
      <c r="H178" s="56"/>
      <c r="I178" s="56"/>
      <c r="J178" s="56"/>
      <c r="K178" s="56"/>
      <c r="L178" s="56"/>
      <c r="M178" s="56"/>
      <c r="N178" s="56"/>
      <c r="O178" s="56"/>
      <c r="P178" s="56"/>
      <c r="Q178" s="56"/>
      <c r="R178" s="56"/>
      <c r="S178" s="56"/>
      <c r="T178" s="56"/>
      <c r="U178" s="56"/>
      <c r="V178" s="56"/>
      <c r="W178" s="56"/>
      <c r="X178" s="56"/>
    </row>
    <row r="179" spans="1:24" s="24" customFormat="1" ht="18" customHeight="1" x14ac:dyDescent="0.2">
      <c r="A179" s="765" t="s">
        <v>108</v>
      </c>
      <c r="B179" s="765"/>
      <c r="C179" s="765"/>
      <c r="D179" s="765"/>
      <c r="E179" s="765"/>
      <c r="F179" s="765"/>
      <c r="G179" s="765"/>
      <c r="H179" s="765"/>
      <c r="I179" s="765"/>
      <c r="J179" s="765"/>
      <c r="K179" s="765"/>
      <c r="L179" s="765"/>
      <c r="M179" s="765"/>
      <c r="N179" s="765"/>
      <c r="O179" s="765"/>
      <c r="P179" s="765"/>
      <c r="Q179" s="765"/>
      <c r="R179" s="765"/>
      <c r="S179" s="765"/>
      <c r="T179" s="765"/>
      <c r="U179" s="765"/>
      <c r="V179" s="765"/>
      <c r="W179" s="765"/>
      <c r="X179" s="765"/>
    </row>
    <row r="180" spans="1:24" s="24" customFormat="1" ht="18" customHeight="1" x14ac:dyDescent="0.2">
      <c r="A180" s="769" t="s">
        <v>111</v>
      </c>
      <c r="B180" s="769"/>
      <c r="C180" s="769"/>
      <c r="D180" s="774" t="s">
        <v>219</v>
      </c>
      <c r="E180" s="775"/>
      <c r="F180" s="775"/>
      <c r="G180" s="77"/>
      <c r="H180" s="779"/>
      <c r="I180" s="748"/>
      <c r="J180" s="774" t="s">
        <v>220</v>
      </c>
      <c r="K180" s="775"/>
      <c r="L180" s="775"/>
      <c r="M180" s="775"/>
      <c r="N180" s="779"/>
      <c r="O180" s="748"/>
      <c r="P180" s="774" t="s">
        <v>592</v>
      </c>
      <c r="Q180" s="775"/>
      <c r="R180" s="775"/>
      <c r="S180" s="777"/>
      <c r="T180" s="777"/>
      <c r="U180" s="777"/>
      <c r="V180" s="777"/>
      <c r="W180" s="777"/>
      <c r="X180" s="223" t="s">
        <v>222</v>
      </c>
    </row>
    <row r="181" spans="1:24" s="24" customFormat="1" ht="18" customHeight="1" x14ac:dyDescent="0.2">
      <c r="A181" s="769" t="s">
        <v>112</v>
      </c>
      <c r="B181" s="769"/>
      <c r="C181" s="769"/>
      <c r="D181" s="774" t="s">
        <v>221</v>
      </c>
      <c r="E181" s="775"/>
      <c r="F181" s="775"/>
      <c r="G181" s="77"/>
      <c r="H181" s="779"/>
      <c r="I181" s="748"/>
      <c r="J181" s="774" t="s">
        <v>220</v>
      </c>
      <c r="K181" s="775"/>
      <c r="L181" s="775"/>
      <c r="M181" s="775"/>
      <c r="N181" s="779"/>
      <c r="O181" s="748"/>
      <c r="P181" s="774" t="s">
        <v>592</v>
      </c>
      <c r="Q181" s="775"/>
      <c r="R181" s="775"/>
      <c r="S181" s="777"/>
      <c r="T181" s="777"/>
      <c r="U181" s="777"/>
      <c r="V181" s="777"/>
      <c r="W181" s="777"/>
      <c r="X181" s="223" t="s">
        <v>222</v>
      </c>
    </row>
    <row r="182" spans="1:24" s="24" customFormat="1" ht="18" customHeight="1" x14ac:dyDescent="0.2">
      <c r="A182" s="769" t="s">
        <v>113</v>
      </c>
      <c r="B182" s="769"/>
      <c r="C182" s="769"/>
      <c r="D182" s="770"/>
      <c r="E182" s="770"/>
      <c r="F182" s="770"/>
      <c r="G182" s="770"/>
      <c r="H182" s="770"/>
      <c r="I182" s="770"/>
      <c r="J182" s="770"/>
      <c r="K182" s="770"/>
      <c r="L182" s="770"/>
      <c r="M182" s="770"/>
      <c r="N182" s="770"/>
      <c r="O182" s="770"/>
      <c r="P182" s="770"/>
      <c r="Q182" s="770"/>
      <c r="R182" s="770"/>
      <c r="S182" s="770"/>
      <c r="T182" s="770"/>
      <c r="U182" s="770"/>
      <c r="V182" s="770"/>
      <c r="W182" s="770"/>
      <c r="X182" s="770"/>
    </row>
    <row r="183" spans="1:24" s="24" customFormat="1" ht="18" customHeight="1" x14ac:dyDescent="0.2">
      <c r="A183" s="57"/>
      <c r="B183" s="56"/>
      <c r="C183" s="56"/>
      <c r="D183" s="56"/>
      <c r="E183" s="56"/>
      <c r="F183" s="56"/>
      <c r="G183" s="56"/>
      <c r="H183" s="56"/>
      <c r="I183" s="56"/>
      <c r="J183" s="56"/>
      <c r="K183" s="56"/>
      <c r="L183" s="56"/>
      <c r="M183" s="56"/>
      <c r="N183" s="56"/>
      <c r="O183" s="56"/>
      <c r="P183" s="56"/>
      <c r="Q183" s="56"/>
      <c r="R183" s="56"/>
      <c r="S183" s="56"/>
      <c r="T183" s="56"/>
      <c r="U183" s="56"/>
      <c r="V183" s="56"/>
      <c r="W183" s="56"/>
      <c r="X183" s="56"/>
    </row>
    <row r="184" spans="1:24" s="24" customFormat="1" ht="18" customHeight="1" x14ac:dyDescent="0.2">
      <c r="A184" s="57"/>
      <c r="B184" s="56"/>
      <c r="C184" s="56"/>
      <c r="D184" s="56"/>
      <c r="E184" s="56"/>
      <c r="F184" s="56"/>
      <c r="G184" s="56"/>
      <c r="H184" s="56"/>
      <c r="I184" s="56"/>
      <c r="J184" s="56"/>
      <c r="K184" s="56"/>
      <c r="L184" s="56"/>
      <c r="M184" s="56"/>
      <c r="N184" s="56"/>
      <c r="O184" s="56"/>
      <c r="P184" s="56"/>
      <c r="Q184" s="56"/>
      <c r="R184" s="56"/>
      <c r="S184" s="56"/>
      <c r="T184" s="56"/>
      <c r="U184" s="56"/>
      <c r="V184" s="56"/>
      <c r="W184" s="56"/>
      <c r="X184" s="56"/>
    </row>
    <row r="185" spans="1:24" s="24" customFormat="1" ht="18" customHeight="1" x14ac:dyDescent="0.2">
      <c r="A185" s="57" t="s">
        <v>114</v>
      </c>
      <c r="B185" s="56"/>
      <c r="C185" s="56"/>
      <c r="D185" s="56"/>
      <c r="E185" s="56"/>
      <c r="F185" s="56"/>
      <c r="G185" s="56"/>
      <c r="H185" s="56"/>
      <c r="I185" s="56"/>
      <c r="J185" s="56"/>
      <c r="K185" s="56"/>
      <c r="L185" s="56"/>
      <c r="M185" s="56"/>
      <c r="N185" s="56"/>
      <c r="O185" s="56"/>
      <c r="P185" s="56"/>
      <c r="Q185" s="56"/>
      <c r="R185" s="56"/>
      <c r="S185" s="56"/>
      <c r="T185" s="56"/>
      <c r="U185" s="56"/>
      <c r="V185" s="56"/>
      <c r="W185" s="56"/>
      <c r="X185" s="56"/>
    </row>
    <row r="186" spans="1:24" s="24" customFormat="1" ht="18" customHeight="1" x14ac:dyDescent="0.2">
      <c r="A186" s="57"/>
      <c r="B186" s="56" t="s">
        <v>115</v>
      </c>
      <c r="C186" s="56"/>
      <c r="D186" s="56"/>
      <c r="E186" s="56"/>
      <c r="F186" s="56"/>
      <c r="G186" s="56"/>
      <c r="H186" s="56"/>
      <c r="I186" s="56"/>
      <c r="J186" s="56"/>
      <c r="K186" s="56"/>
      <c r="L186" s="56"/>
      <c r="M186" s="56"/>
      <c r="N186" s="56"/>
      <c r="O186" s="56"/>
      <c r="P186" s="56"/>
      <c r="Q186" s="56"/>
      <c r="R186" s="56"/>
      <c r="S186" s="56"/>
      <c r="T186" s="56"/>
      <c r="U186" s="56"/>
      <c r="V186" s="56"/>
      <c r="W186" s="56"/>
      <c r="X186" s="56"/>
    </row>
    <row r="187" spans="1:24" s="24" customFormat="1" ht="18" customHeight="1" x14ac:dyDescent="0.2">
      <c r="A187" s="771" t="s">
        <v>64</v>
      </c>
      <c r="B187" s="771"/>
      <c r="C187" s="766" t="s">
        <v>108</v>
      </c>
      <c r="D187" s="766"/>
      <c r="E187" s="766"/>
      <c r="F187" s="766"/>
      <c r="G187" s="766"/>
      <c r="H187" s="766"/>
      <c r="I187" s="766"/>
      <c r="J187" s="766"/>
      <c r="K187" s="766"/>
      <c r="L187" s="766"/>
      <c r="M187" s="766"/>
      <c r="N187" s="766"/>
      <c r="O187" s="766"/>
      <c r="P187" s="766"/>
      <c r="Q187" s="766"/>
      <c r="R187" s="766"/>
      <c r="S187" s="766"/>
      <c r="T187" s="766"/>
      <c r="U187" s="766"/>
      <c r="V187" s="766"/>
      <c r="W187" s="766"/>
      <c r="X187" s="766"/>
    </row>
    <row r="188" spans="1:24" s="24" customFormat="1" ht="36" customHeight="1" x14ac:dyDescent="0.2">
      <c r="A188" s="748"/>
      <c r="B188" s="748"/>
      <c r="C188" s="772" t="s">
        <v>116</v>
      </c>
      <c r="D188" s="773"/>
      <c r="E188" s="773"/>
      <c r="F188" s="773"/>
      <c r="G188" s="773"/>
      <c r="H188" s="773"/>
      <c r="I188" s="773"/>
      <c r="J188" s="773"/>
      <c r="K188" s="773"/>
      <c r="L188" s="773"/>
      <c r="M188" s="773"/>
      <c r="N188" s="773"/>
      <c r="O188" s="773"/>
      <c r="P188" s="773"/>
      <c r="Q188" s="773"/>
      <c r="R188" s="773"/>
      <c r="S188" s="773"/>
      <c r="T188" s="773"/>
      <c r="U188" s="773"/>
      <c r="V188" s="773"/>
      <c r="W188" s="773"/>
      <c r="X188" s="773"/>
    </row>
    <row r="189" spans="1:24" s="24" customFormat="1" ht="36" customHeight="1" x14ac:dyDescent="0.2">
      <c r="A189" s="748"/>
      <c r="B189" s="748"/>
      <c r="C189" s="767" t="s">
        <v>255</v>
      </c>
      <c r="D189" s="768"/>
      <c r="E189" s="768"/>
      <c r="F189" s="768"/>
      <c r="G189" s="768"/>
      <c r="H189" s="768"/>
      <c r="I189" s="768"/>
      <c r="J189" s="768"/>
      <c r="K189" s="768"/>
      <c r="L189" s="768"/>
      <c r="M189" s="768"/>
      <c r="N189" s="768"/>
      <c r="O189" s="768"/>
      <c r="P189" s="768"/>
      <c r="Q189" s="768"/>
      <c r="R189" s="768"/>
      <c r="S189" s="768"/>
      <c r="T189" s="768"/>
      <c r="U189" s="768"/>
      <c r="V189" s="768"/>
      <c r="W189" s="768"/>
      <c r="X189" s="768"/>
    </row>
    <row r="190" spans="1:24" s="24" customFormat="1" ht="36" customHeight="1" x14ac:dyDescent="0.2">
      <c r="A190" s="748"/>
      <c r="B190" s="748"/>
      <c r="C190" s="767" t="s">
        <v>257</v>
      </c>
      <c r="D190" s="768"/>
      <c r="E190" s="768"/>
      <c r="F190" s="768"/>
      <c r="G190" s="768"/>
      <c r="H190" s="768"/>
      <c r="I190" s="768"/>
      <c r="J190" s="768"/>
      <c r="K190" s="768"/>
      <c r="L190" s="768"/>
      <c r="M190" s="768"/>
      <c r="N190" s="768"/>
      <c r="O190" s="768"/>
      <c r="P190" s="768"/>
      <c r="Q190" s="768"/>
      <c r="R190" s="768"/>
      <c r="S190" s="768"/>
      <c r="T190" s="768"/>
      <c r="U190" s="768"/>
      <c r="V190" s="768"/>
      <c r="W190" s="768"/>
      <c r="X190" s="768"/>
    </row>
    <row r="191" spans="1:24" s="24" customFormat="1" ht="36" customHeight="1" x14ac:dyDescent="0.2">
      <c r="A191" s="748"/>
      <c r="B191" s="748"/>
      <c r="C191" s="767" t="s">
        <v>258</v>
      </c>
      <c r="D191" s="768"/>
      <c r="E191" s="768"/>
      <c r="F191" s="768"/>
      <c r="G191" s="768"/>
      <c r="H191" s="768"/>
      <c r="I191" s="768"/>
      <c r="J191" s="768"/>
      <c r="K191" s="768"/>
      <c r="L191" s="768"/>
      <c r="M191" s="768"/>
      <c r="N191" s="768"/>
      <c r="O191" s="768"/>
      <c r="P191" s="768"/>
      <c r="Q191" s="768"/>
      <c r="R191" s="768"/>
      <c r="S191" s="768"/>
      <c r="T191" s="768"/>
      <c r="U191" s="768"/>
      <c r="V191" s="768"/>
      <c r="W191" s="768"/>
      <c r="X191" s="768"/>
    </row>
    <row r="192" spans="1:24" s="24" customFormat="1" ht="36" customHeight="1" x14ac:dyDescent="0.2">
      <c r="A192" s="748"/>
      <c r="B192" s="748"/>
      <c r="C192" s="767" t="s">
        <v>259</v>
      </c>
      <c r="D192" s="768"/>
      <c r="E192" s="768"/>
      <c r="F192" s="768"/>
      <c r="G192" s="768"/>
      <c r="H192" s="768"/>
      <c r="I192" s="768"/>
      <c r="J192" s="768"/>
      <c r="K192" s="768"/>
      <c r="L192" s="768"/>
      <c r="M192" s="768"/>
      <c r="N192" s="768"/>
      <c r="O192" s="768"/>
      <c r="P192" s="768"/>
      <c r="Q192" s="768"/>
      <c r="R192" s="768"/>
      <c r="S192" s="768"/>
      <c r="T192" s="768"/>
      <c r="U192" s="768"/>
      <c r="V192" s="768"/>
      <c r="W192" s="768"/>
      <c r="X192" s="768"/>
    </row>
    <row r="193" spans="1:24" s="24" customFormat="1" ht="36" customHeight="1" x14ac:dyDescent="0.2">
      <c r="A193" s="748"/>
      <c r="B193" s="748"/>
      <c r="C193" s="767" t="s">
        <v>260</v>
      </c>
      <c r="D193" s="768"/>
      <c r="E193" s="768"/>
      <c r="F193" s="768"/>
      <c r="G193" s="768"/>
      <c r="H193" s="768"/>
      <c r="I193" s="768"/>
      <c r="J193" s="768"/>
      <c r="K193" s="768"/>
      <c r="L193" s="768"/>
      <c r="M193" s="768"/>
      <c r="N193" s="768"/>
      <c r="O193" s="768"/>
      <c r="P193" s="768"/>
      <c r="Q193" s="768"/>
      <c r="R193" s="768"/>
      <c r="S193" s="768"/>
      <c r="T193" s="768"/>
      <c r="U193" s="768"/>
      <c r="V193" s="768"/>
      <c r="W193" s="768"/>
      <c r="X193" s="768"/>
    </row>
    <row r="194" spans="1:24" s="24" customFormat="1" ht="36" customHeight="1" x14ac:dyDescent="0.2">
      <c r="A194" s="748"/>
      <c r="B194" s="748"/>
      <c r="C194" s="767" t="s">
        <v>261</v>
      </c>
      <c r="D194" s="768"/>
      <c r="E194" s="768"/>
      <c r="F194" s="768"/>
      <c r="G194" s="768"/>
      <c r="H194" s="768"/>
      <c r="I194" s="768"/>
      <c r="J194" s="768"/>
      <c r="K194" s="768"/>
      <c r="L194" s="768"/>
      <c r="M194" s="768"/>
      <c r="N194" s="768"/>
      <c r="O194" s="768"/>
      <c r="P194" s="768"/>
      <c r="Q194" s="768"/>
      <c r="R194" s="768"/>
      <c r="S194" s="768"/>
      <c r="T194" s="768"/>
      <c r="U194" s="768"/>
      <c r="V194" s="768"/>
      <c r="W194" s="768"/>
      <c r="X194" s="768"/>
    </row>
    <row r="195" spans="1:24" s="24" customFormat="1" ht="36" customHeight="1" x14ac:dyDescent="0.2">
      <c r="A195" s="748"/>
      <c r="B195" s="748"/>
      <c r="C195" s="767" t="s">
        <v>262</v>
      </c>
      <c r="D195" s="768"/>
      <c r="E195" s="768"/>
      <c r="F195" s="768"/>
      <c r="G195" s="768"/>
      <c r="H195" s="768"/>
      <c r="I195" s="768"/>
      <c r="J195" s="768"/>
      <c r="K195" s="768"/>
      <c r="L195" s="768"/>
      <c r="M195" s="768"/>
      <c r="N195" s="768"/>
      <c r="O195" s="768"/>
      <c r="P195" s="768"/>
      <c r="Q195" s="768"/>
      <c r="R195" s="768"/>
      <c r="S195" s="768"/>
      <c r="T195" s="768"/>
      <c r="U195" s="768"/>
      <c r="V195" s="768"/>
      <c r="W195" s="768"/>
      <c r="X195" s="768"/>
    </row>
    <row r="196" spans="1:24" s="24" customFormat="1" ht="36" customHeight="1" x14ac:dyDescent="0.2">
      <c r="A196" s="748"/>
      <c r="B196" s="748"/>
      <c r="C196" s="767" t="s">
        <v>256</v>
      </c>
      <c r="D196" s="768"/>
      <c r="E196" s="768"/>
      <c r="F196" s="768"/>
      <c r="G196" s="768"/>
      <c r="H196" s="768"/>
      <c r="I196" s="768"/>
      <c r="J196" s="768"/>
      <c r="K196" s="768"/>
      <c r="L196" s="768"/>
      <c r="M196" s="768"/>
      <c r="N196" s="768"/>
      <c r="O196" s="768"/>
      <c r="P196" s="768"/>
      <c r="Q196" s="768"/>
      <c r="R196" s="768"/>
      <c r="S196" s="768"/>
      <c r="T196" s="768"/>
      <c r="U196" s="768"/>
      <c r="V196" s="768"/>
      <c r="W196" s="768"/>
      <c r="X196" s="768"/>
    </row>
    <row r="197" spans="1:24" s="24" customFormat="1" ht="36" customHeight="1" x14ac:dyDescent="0.2">
      <c r="A197" s="748"/>
      <c r="B197" s="748"/>
      <c r="C197" s="780" t="s">
        <v>117</v>
      </c>
      <c r="D197" s="781"/>
      <c r="E197" s="781"/>
      <c r="F197" s="781"/>
      <c r="G197" s="781"/>
      <c r="H197" s="781"/>
      <c r="I197" s="781"/>
      <c r="J197" s="781"/>
      <c r="K197" s="781"/>
      <c r="L197" s="781"/>
      <c r="M197" s="781"/>
      <c r="N197" s="781"/>
      <c r="O197" s="781"/>
      <c r="P197" s="781"/>
      <c r="Q197" s="781"/>
      <c r="R197" s="781"/>
      <c r="S197" s="781"/>
      <c r="T197" s="781"/>
      <c r="U197" s="781"/>
      <c r="V197" s="781"/>
      <c r="W197" s="781"/>
      <c r="X197" s="781"/>
    </row>
    <row r="198" spans="1:24" s="28" customFormat="1" ht="19.899999999999999" customHeight="1" x14ac:dyDescent="0.2">
      <c r="A198" s="754" t="s">
        <v>593</v>
      </c>
      <c r="B198" s="754"/>
      <c r="C198" s="778"/>
      <c r="D198" s="778"/>
      <c r="E198" s="778"/>
      <c r="F198" s="778"/>
      <c r="G198" s="778"/>
      <c r="H198" s="778"/>
      <c r="I198" s="778"/>
      <c r="J198" s="778"/>
      <c r="K198" s="778"/>
      <c r="L198" s="778"/>
      <c r="M198" s="778"/>
      <c r="N198" s="778"/>
      <c r="O198" s="778"/>
      <c r="P198" s="778"/>
      <c r="Q198" s="778"/>
      <c r="R198" s="778"/>
      <c r="S198" s="778"/>
      <c r="T198" s="778"/>
      <c r="U198" s="778"/>
      <c r="V198" s="778"/>
      <c r="W198" s="778"/>
      <c r="X198" s="778"/>
    </row>
    <row r="199" spans="1:24" s="24" customFormat="1" ht="19.899999999999999" customHeight="1" x14ac:dyDescent="0.2">
      <c r="A199" s="754" t="s">
        <v>594</v>
      </c>
      <c r="B199" s="754"/>
      <c r="C199" s="754"/>
      <c r="D199" s="754"/>
      <c r="E199" s="754"/>
      <c r="F199" s="754"/>
      <c r="G199" s="754"/>
      <c r="H199" s="754"/>
      <c r="I199" s="754"/>
      <c r="J199" s="754"/>
      <c r="K199" s="754"/>
      <c r="L199" s="754"/>
      <c r="M199" s="754"/>
      <c r="N199" s="754"/>
      <c r="O199" s="754"/>
      <c r="P199" s="754"/>
      <c r="Q199" s="754"/>
      <c r="R199" s="754"/>
      <c r="S199" s="754"/>
      <c r="T199" s="754"/>
      <c r="U199" s="754"/>
      <c r="V199" s="754"/>
      <c r="W199" s="754"/>
      <c r="X199" s="754"/>
    </row>
    <row r="200" spans="1:24" s="24" customFormat="1" ht="18" customHeight="1" x14ac:dyDescent="0.2">
      <c r="A200" s="78"/>
      <c r="B200" s="79" t="s">
        <v>44</v>
      </c>
      <c r="C200" s="73" t="s">
        <v>595</v>
      </c>
      <c r="D200" s="73"/>
      <c r="E200" s="73"/>
      <c r="F200" s="73"/>
      <c r="G200" s="73"/>
      <c r="H200" s="73"/>
      <c r="I200" s="73"/>
      <c r="J200" s="73"/>
      <c r="K200" s="73"/>
      <c r="L200" s="73"/>
      <c r="M200" s="73"/>
      <c r="N200" s="73"/>
      <c r="O200" s="73"/>
      <c r="P200" s="73"/>
      <c r="Q200" s="73"/>
      <c r="R200" s="73"/>
      <c r="S200" s="73"/>
      <c r="T200" s="73"/>
      <c r="U200" s="73"/>
      <c r="V200" s="73"/>
      <c r="W200" s="73"/>
      <c r="X200" s="73"/>
    </row>
    <row r="201" spans="1:24" s="26" customFormat="1" ht="17.45" customHeight="1" x14ac:dyDescent="0.2">
      <c r="A201" s="80"/>
      <c r="B201" s="81" t="s">
        <v>44</v>
      </c>
      <c r="C201" s="902" t="s">
        <v>118</v>
      </c>
      <c r="D201" s="902"/>
      <c r="E201" s="902"/>
      <c r="F201" s="902"/>
      <c r="G201" s="902"/>
      <c r="H201" s="902"/>
      <c r="I201" s="902"/>
      <c r="J201" s="902"/>
      <c r="K201" s="902"/>
      <c r="L201" s="902"/>
      <c r="M201" s="902"/>
      <c r="N201" s="902"/>
      <c r="O201" s="902"/>
      <c r="P201" s="902"/>
      <c r="Q201" s="902"/>
      <c r="R201" s="902"/>
      <c r="S201" s="902"/>
      <c r="T201" s="902"/>
      <c r="U201" s="902"/>
      <c r="V201" s="902"/>
      <c r="W201" s="902"/>
      <c r="X201" s="902"/>
    </row>
    <row r="202" spans="1:24" s="24" customFormat="1" ht="18" customHeight="1" x14ac:dyDescent="0.2">
      <c r="A202" s="57"/>
      <c r="B202" s="56"/>
      <c r="C202" s="56"/>
      <c r="D202" s="56"/>
      <c r="E202" s="56"/>
      <c r="F202" s="56"/>
      <c r="G202" s="56"/>
      <c r="H202" s="56"/>
      <c r="I202" s="56"/>
      <c r="J202" s="56"/>
      <c r="K202" s="56"/>
      <c r="L202" s="56"/>
      <c r="M202" s="56"/>
      <c r="N202" s="56"/>
      <c r="O202" s="56"/>
      <c r="P202" s="56"/>
      <c r="Q202" s="56"/>
      <c r="R202" s="56"/>
      <c r="S202" s="56"/>
      <c r="T202" s="56"/>
      <c r="U202" s="56"/>
      <c r="V202" s="56"/>
      <c r="W202" s="56"/>
      <c r="X202" s="56"/>
    </row>
    <row r="203" spans="1:24" s="24" customFormat="1" ht="18" customHeight="1" x14ac:dyDescent="0.2">
      <c r="A203" s="57"/>
      <c r="B203" s="56"/>
      <c r="C203" s="56"/>
      <c r="D203" s="56"/>
      <c r="E203" s="56"/>
      <c r="F203" s="56"/>
      <c r="G203" s="56"/>
      <c r="H203" s="56"/>
      <c r="I203" s="56"/>
      <c r="J203" s="56"/>
      <c r="K203" s="56"/>
      <c r="L203" s="56"/>
      <c r="M203" s="56"/>
      <c r="N203" s="56"/>
      <c r="O203" s="56"/>
      <c r="P203" s="56"/>
      <c r="Q203" s="56"/>
      <c r="R203" s="56"/>
      <c r="S203" s="56"/>
      <c r="T203" s="56"/>
      <c r="U203" s="56"/>
      <c r="V203" s="56"/>
      <c r="W203" s="56"/>
      <c r="X203" s="56"/>
    </row>
    <row r="204" spans="1:24" s="29" customFormat="1" ht="36" customHeight="1" x14ac:dyDescent="0.2">
      <c r="A204" s="794" t="s">
        <v>281</v>
      </c>
      <c r="B204" s="794"/>
      <c r="C204" s="794"/>
      <c r="D204" s="794"/>
      <c r="E204" s="794"/>
      <c r="F204" s="794"/>
      <c r="G204" s="794"/>
      <c r="H204" s="794"/>
      <c r="I204" s="794"/>
      <c r="J204" s="794"/>
      <c r="K204" s="794"/>
      <c r="L204" s="794"/>
      <c r="M204" s="794"/>
      <c r="N204" s="794"/>
      <c r="O204" s="794"/>
      <c r="P204" s="794"/>
      <c r="Q204" s="794"/>
      <c r="R204" s="794"/>
      <c r="S204" s="794"/>
      <c r="T204" s="794"/>
      <c r="U204" s="794"/>
      <c r="V204" s="794"/>
      <c r="W204" s="794"/>
      <c r="X204" s="794"/>
    </row>
    <row r="205" spans="1:24" s="24" customFormat="1" ht="18" customHeight="1" x14ac:dyDescent="0.2">
      <c r="A205" s="57"/>
      <c r="B205" s="903"/>
      <c r="C205" s="904"/>
      <c r="D205" s="904"/>
      <c r="E205" s="904"/>
      <c r="F205" s="904"/>
      <c r="G205" s="904"/>
      <c r="H205" s="904"/>
      <c r="I205" s="904"/>
      <c r="J205" s="904"/>
      <c r="K205" s="904"/>
      <c r="L205" s="904"/>
      <c r="M205" s="904"/>
      <c r="N205" s="904"/>
      <c r="O205" s="904"/>
      <c r="P205" s="904"/>
      <c r="Q205" s="904"/>
      <c r="R205" s="904"/>
      <c r="S205" s="904"/>
      <c r="T205" s="904"/>
      <c r="U205" s="904"/>
      <c r="V205" s="904"/>
      <c r="W205" s="905"/>
      <c r="X205" s="56"/>
    </row>
    <row r="206" spans="1:24" s="24" customFormat="1" ht="18" customHeight="1" x14ac:dyDescent="0.2">
      <c r="A206" s="57"/>
      <c r="B206" s="906"/>
      <c r="C206" s="907"/>
      <c r="D206" s="907"/>
      <c r="E206" s="907"/>
      <c r="F206" s="907"/>
      <c r="G206" s="907"/>
      <c r="H206" s="907"/>
      <c r="I206" s="907"/>
      <c r="J206" s="907"/>
      <c r="K206" s="907"/>
      <c r="L206" s="907"/>
      <c r="M206" s="907"/>
      <c r="N206" s="907"/>
      <c r="O206" s="907"/>
      <c r="P206" s="907"/>
      <c r="Q206" s="907"/>
      <c r="R206" s="907"/>
      <c r="S206" s="907"/>
      <c r="T206" s="907"/>
      <c r="U206" s="907"/>
      <c r="V206" s="907"/>
      <c r="W206" s="908"/>
      <c r="X206" s="56"/>
    </row>
    <row r="207" spans="1:24" s="24" customFormat="1" ht="115.35" customHeight="1" x14ac:dyDescent="0.2">
      <c r="A207" s="57"/>
      <c r="B207" s="906"/>
      <c r="C207" s="907"/>
      <c r="D207" s="907"/>
      <c r="E207" s="907"/>
      <c r="F207" s="907"/>
      <c r="G207" s="907"/>
      <c r="H207" s="907"/>
      <c r="I207" s="907"/>
      <c r="J207" s="907"/>
      <c r="K207" s="907"/>
      <c r="L207" s="907"/>
      <c r="M207" s="907"/>
      <c r="N207" s="907"/>
      <c r="O207" s="907"/>
      <c r="P207" s="907"/>
      <c r="Q207" s="907"/>
      <c r="R207" s="907"/>
      <c r="S207" s="907"/>
      <c r="T207" s="907"/>
      <c r="U207" s="907"/>
      <c r="V207" s="907"/>
      <c r="W207" s="908"/>
      <c r="X207" s="56"/>
    </row>
    <row r="208" spans="1:24" s="24" customFormat="1" ht="157.5" customHeight="1" x14ac:dyDescent="0.2">
      <c r="A208" s="57"/>
      <c r="B208" s="909"/>
      <c r="C208" s="910"/>
      <c r="D208" s="910"/>
      <c r="E208" s="910"/>
      <c r="F208" s="910"/>
      <c r="G208" s="910"/>
      <c r="H208" s="910"/>
      <c r="I208" s="910"/>
      <c r="J208" s="910"/>
      <c r="K208" s="910"/>
      <c r="L208" s="910"/>
      <c r="M208" s="910"/>
      <c r="N208" s="910"/>
      <c r="O208" s="910"/>
      <c r="P208" s="910"/>
      <c r="Q208" s="910"/>
      <c r="R208" s="910"/>
      <c r="S208" s="910"/>
      <c r="T208" s="910"/>
      <c r="U208" s="910"/>
      <c r="V208" s="910"/>
      <c r="W208" s="911"/>
      <c r="X208" s="56"/>
    </row>
    <row r="209" spans="1:24" s="24" customFormat="1" ht="18" customHeight="1" x14ac:dyDescent="0.2">
      <c r="A209" s="57"/>
      <c r="B209" s="56"/>
      <c r="C209" s="56"/>
      <c r="D209" s="56"/>
      <c r="E209" s="56"/>
      <c r="F209" s="56"/>
      <c r="G209" s="56"/>
      <c r="H209" s="56"/>
      <c r="I209" s="56"/>
      <c r="J209" s="56"/>
      <c r="K209" s="56"/>
      <c r="L209" s="56"/>
      <c r="M209" s="56"/>
      <c r="N209" s="56"/>
      <c r="O209" s="56"/>
      <c r="P209" s="56"/>
      <c r="Q209" s="56"/>
      <c r="R209" s="56"/>
      <c r="S209" s="56"/>
      <c r="T209" s="56"/>
      <c r="U209" s="56"/>
      <c r="V209" s="56"/>
      <c r="W209" s="56"/>
      <c r="X209" s="56"/>
    </row>
    <row r="210" spans="1:24" s="24" customFormat="1" ht="18" customHeight="1" x14ac:dyDescent="0.2">
      <c r="A210" s="57" t="s">
        <v>282</v>
      </c>
      <c r="B210" s="56"/>
      <c r="C210" s="56"/>
      <c r="D210" s="56"/>
      <c r="E210" s="56"/>
      <c r="F210" s="56"/>
      <c r="G210" s="56"/>
      <c r="H210" s="56"/>
      <c r="I210" s="56"/>
      <c r="J210" s="56"/>
      <c r="K210" s="56"/>
      <c r="L210" s="56"/>
      <c r="M210" s="56"/>
      <c r="N210" s="56"/>
      <c r="O210" s="56"/>
      <c r="P210" s="56"/>
      <c r="Q210" s="56"/>
      <c r="R210" s="56"/>
      <c r="S210" s="56"/>
      <c r="T210" s="56"/>
      <c r="U210" s="56"/>
      <c r="V210" s="56"/>
      <c r="W210" s="56"/>
      <c r="X210" s="56"/>
    </row>
    <row r="211" spans="1:24" s="24" customFormat="1" ht="18" customHeight="1" x14ac:dyDescent="0.2">
      <c r="A211" s="965" t="s">
        <v>517</v>
      </c>
      <c r="B211" s="965"/>
      <c r="C211" s="965"/>
      <c r="D211" s="965"/>
      <c r="E211" s="965"/>
      <c r="F211" s="965"/>
      <c r="G211" s="212"/>
      <c r="H211" s="966"/>
      <c r="I211" s="966"/>
      <c r="J211" s="966"/>
      <c r="K211" s="965" t="s">
        <v>518</v>
      </c>
      <c r="L211" s="965"/>
      <c r="M211" s="965"/>
      <c r="N211" s="965"/>
      <c r="O211" s="965"/>
      <c r="P211" s="212"/>
      <c r="Q211" s="212"/>
      <c r="R211" s="212"/>
      <c r="S211" s="212"/>
      <c r="T211" s="212"/>
      <c r="U211" s="212"/>
      <c r="V211" s="212"/>
      <c r="W211" s="212"/>
      <c r="X211" s="56"/>
    </row>
    <row r="212" spans="1:24" s="24" customFormat="1" ht="13.9" customHeight="1" x14ac:dyDescent="0.2">
      <c r="A212" s="57"/>
      <c r="B212" s="56"/>
      <c r="C212" s="56"/>
      <c r="D212" s="56"/>
      <c r="E212" s="56"/>
      <c r="F212" s="56"/>
      <c r="G212" s="56"/>
      <c r="H212" s="56"/>
      <c r="I212" s="56"/>
      <c r="J212" s="56"/>
      <c r="K212" s="56"/>
      <c r="L212" s="56"/>
      <c r="M212" s="56"/>
      <c r="N212" s="56"/>
      <c r="O212" s="56"/>
      <c r="P212" s="56"/>
      <c r="Q212" s="56"/>
      <c r="R212" s="56"/>
      <c r="S212" s="56"/>
      <c r="T212" s="56"/>
      <c r="U212" s="56"/>
      <c r="V212" s="56"/>
      <c r="W212" s="56"/>
      <c r="X212" s="56"/>
    </row>
    <row r="213" spans="1:24" s="24" customFormat="1" ht="18" customHeight="1" x14ac:dyDescent="0.2">
      <c r="A213" s="57" t="s">
        <v>119</v>
      </c>
      <c r="B213" s="56"/>
      <c r="C213" s="56"/>
      <c r="D213" s="56"/>
      <c r="E213" s="56"/>
      <c r="F213" s="56"/>
      <c r="G213" s="56"/>
      <c r="H213" s="56"/>
      <c r="I213" s="56"/>
      <c r="J213" s="56"/>
      <c r="K213" s="56"/>
      <c r="L213" s="56"/>
      <c r="M213" s="56"/>
      <c r="N213" s="56"/>
      <c r="O213" s="56"/>
      <c r="P213" s="56"/>
      <c r="Q213" s="56"/>
      <c r="R213" s="56"/>
      <c r="S213" s="56"/>
      <c r="T213" s="56"/>
      <c r="U213" s="56"/>
      <c r="V213" s="56"/>
      <c r="W213" s="56"/>
      <c r="X213" s="56"/>
    </row>
    <row r="214" spans="1:24" s="24" customFormat="1" ht="10.15" customHeight="1" x14ac:dyDescent="0.2">
      <c r="A214" s="57"/>
      <c r="B214" s="56"/>
      <c r="C214" s="56"/>
      <c r="D214" s="56"/>
      <c r="E214" s="56"/>
      <c r="F214" s="56"/>
      <c r="G214" s="56"/>
      <c r="H214" s="56"/>
      <c r="I214" s="56"/>
      <c r="J214" s="56"/>
      <c r="K214" s="56"/>
      <c r="L214" s="56"/>
      <c r="M214" s="56"/>
      <c r="N214" s="56"/>
      <c r="O214" s="56"/>
      <c r="P214" s="56"/>
      <c r="Q214" s="56"/>
      <c r="R214" s="56"/>
      <c r="S214" s="56"/>
      <c r="T214" s="56"/>
      <c r="U214" s="56"/>
      <c r="V214" s="56"/>
      <c r="W214" s="56"/>
      <c r="X214" s="56"/>
    </row>
    <row r="215" spans="1:24" s="24" customFormat="1" ht="18" customHeight="1" x14ac:dyDescent="0.2">
      <c r="A215" s="765"/>
      <c r="B215" s="765"/>
      <c r="C215" s="766" t="s">
        <v>120</v>
      </c>
      <c r="D215" s="766"/>
      <c r="E215" s="766"/>
      <c r="F215" s="766"/>
      <c r="G215" s="766"/>
      <c r="H215" s="766"/>
      <c r="I215" s="766"/>
      <c r="J215" s="828" t="s">
        <v>121</v>
      </c>
      <c r="K215" s="828"/>
      <c r="L215" s="828"/>
      <c r="M215" s="828"/>
      <c r="N215" s="828"/>
      <c r="O215" s="828"/>
      <c r="P215" s="828"/>
      <c r="Q215" s="72"/>
      <c r="R215" s="880" t="s">
        <v>122</v>
      </c>
      <c r="S215" s="900"/>
      <c r="T215" s="900"/>
      <c r="U215" s="900"/>
      <c r="V215" s="900"/>
      <c r="W215" s="900"/>
      <c r="X215" s="901"/>
    </row>
    <row r="216" spans="1:24" s="24" customFormat="1" ht="20.25" customHeight="1" x14ac:dyDescent="0.2">
      <c r="A216" s="915" t="s">
        <v>123</v>
      </c>
      <c r="B216" s="915"/>
      <c r="C216" s="959" t="s">
        <v>124</v>
      </c>
      <c r="D216" s="960"/>
      <c r="E216" s="960"/>
      <c r="F216" s="960"/>
      <c r="G216" s="960"/>
      <c r="H216" s="960"/>
      <c r="I216" s="961"/>
      <c r="J216" s="916"/>
      <c r="K216" s="916"/>
      <c r="L216" s="916"/>
      <c r="M216" s="916"/>
      <c r="N216" s="916"/>
      <c r="O216" s="916"/>
      <c r="P216" s="916"/>
      <c r="Q216" s="205"/>
      <c r="R216" s="917"/>
      <c r="S216" s="918"/>
      <c r="T216" s="918"/>
      <c r="U216" s="918"/>
      <c r="V216" s="918"/>
      <c r="W216" s="918"/>
      <c r="X216" s="919"/>
    </row>
    <row r="217" spans="1:24" s="24" customFormat="1" ht="20.25" customHeight="1" x14ac:dyDescent="0.2">
      <c r="A217" s="915"/>
      <c r="B217" s="915"/>
      <c r="C217" s="962"/>
      <c r="D217" s="963"/>
      <c r="E217" s="963"/>
      <c r="F217" s="963"/>
      <c r="G217" s="963"/>
      <c r="H217" s="963"/>
      <c r="I217" s="964"/>
      <c r="J217" s="953"/>
      <c r="K217" s="954"/>
      <c r="L217" s="954"/>
      <c r="M217" s="954"/>
      <c r="N217" s="954"/>
      <c r="O217" s="954"/>
      <c r="P217" s="955"/>
      <c r="Q217" s="205"/>
      <c r="R217" s="956"/>
      <c r="S217" s="957"/>
      <c r="T217" s="957"/>
      <c r="U217" s="957"/>
      <c r="V217" s="957"/>
      <c r="W217" s="957"/>
      <c r="X217" s="958"/>
    </row>
    <row r="218" spans="1:24" s="24" customFormat="1" ht="20.25" customHeight="1" x14ac:dyDescent="0.2">
      <c r="A218" s="915"/>
      <c r="B218" s="915"/>
      <c r="C218" s="959" t="s">
        <v>125</v>
      </c>
      <c r="D218" s="960"/>
      <c r="E218" s="960"/>
      <c r="F218" s="960"/>
      <c r="G218" s="960"/>
      <c r="H218" s="960"/>
      <c r="I218" s="961"/>
      <c r="J218" s="916"/>
      <c r="K218" s="916"/>
      <c r="L218" s="916"/>
      <c r="M218" s="916"/>
      <c r="N218" s="916"/>
      <c r="O218" s="916"/>
      <c r="P218" s="916"/>
      <c r="Q218" s="205"/>
      <c r="R218" s="917"/>
      <c r="S218" s="918"/>
      <c r="T218" s="918"/>
      <c r="U218" s="918"/>
      <c r="V218" s="918"/>
      <c r="W218" s="918"/>
      <c r="X218" s="919"/>
    </row>
    <row r="219" spans="1:24" s="24" customFormat="1" ht="20.25" customHeight="1" x14ac:dyDescent="0.2">
      <c r="A219" s="915"/>
      <c r="B219" s="915"/>
      <c r="C219" s="985"/>
      <c r="D219" s="986"/>
      <c r="E219" s="986"/>
      <c r="F219" s="986"/>
      <c r="G219" s="986"/>
      <c r="H219" s="986"/>
      <c r="I219" s="987"/>
      <c r="J219" s="923"/>
      <c r="K219" s="923"/>
      <c r="L219" s="923"/>
      <c r="M219" s="923"/>
      <c r="N219" s="923"/>
      <c r="O219" s="923"/>
      <c r="P219" s="923"/>
      <c r="Q219" s="205"/>
      <c r="R219" s="924"/>
      <c r="S219" s="925"/>
      <c r="T219" s="925"/>
      <c r="U219" s="925"/>
      <c r="V219" s="925"/>
      <c r="W219" s="925"/>
      <c r="X219" s="926"/>
    </row>
    <row r="220" spans="1:24" s="24" customFormat="1" ht="20.25" customHeight="1" x14ac:dyDescent="0.2">
      <c r="A220" s="915"/>
      <c r="B220" s="915"/>
      <c r="C220" s="985"/>
      <c r="D220" s="986"/>
      <c r="E220" s="986"/>
      <c r="F220" s="986"/>
      <c r="G220" s="986"/>
      <c r="H220" s="986"/>
      <c r="I220" s="987"/>
      <c r="J220" s="923"/>
      <c r="K220" s="923"/>
      <c r="L220" s="923"/>
      <c r="M220" s="923"/>
      <c r="N220" s="923"/>
      <c r="O220" s="923"/>
      <c r="P220" s="923"/>
      <c r="Q220" s="205"/>
      <c r="R220" s="924"/>
      <c r="S220" s="925"/>
      <c r="T220" s="925"/>
      <c r="U220" s="925"/>
      <c r="V220" s="925"/>
      <c r="W220" s="925"/>
      <c r="X220" s="926"/>
    </row>
    <row r="221" spans="1:24" s="24" customFormat="1" ht="20.25" customHeight="1" x14ac:dyDescent="0.2">
      <c r="A221" s="915"/>
      <c r="B221" s="915"/>
      <c r="C221" s="962"/>
      <c r="D221" s="963"/>
      <c r="E221" s="963"/>
      <c r="F221" s="963"/>
      <c r="G221" s="963"/>
      <c r="H221" s="963"/>
      <c r="I221" s="964"/>
      <c r="J221" s="899"/>
      <c r="K221" s="899"/>
      <c r="L221" s="899"/>
      <c r="M221" s="899"/>
      <c r="N221" s="899"/>
      <c r="O221" s="899"/>
      <c r="P221" s="899"/>
      <c r="Q221" s="205"/>
      <c r="R221" s="956"/>
      <c r="S221" s="957"/>
      <c r="T221" s="957"/>
      <c r="U221" s="957"/>
      <c r="V221" s="957"/>
      <c r="W221" s="957"/>
      <c r="X221" s="958"/>
    </row>
    <row r="222" spans="1:24" s="24" customFormat="1" ht="20.25" customHeight="1" x14ac:dyDescent="0.2">
      <c r="A222" s="915"/>
      <c r="B222" s="915"/>
      <c r="C222" s="959" t="s">
        <v>126</v>
      </c>
      <c r="D222" s="960"/>
      <c r="E222" s="960"/>
      <c r="F222" s="960"/>
      <c r="G222" s="960"/>
      <c r="H222" s="960"/>
      <c r="I222" s="961"/>
      <c r="J222" s="916"/>
      <c r="K222" s="916"/>
      <c r="L222" s="916"/>
      <c r="M222" s="916"/>
      <c r="N222" s="916"/>
      <c r="O222" s="916"/>
      <c r="P222" s="916"/>
      <c r="Q222" s="205"/>
      <c r="R222" s="917"/>
      <c r="S222" s="918"/>
      <c r="T222" s="918"/>
      <c r="U222" s="918"/>
      <c r="V222" s="918"/>
      <c r="W222" s="918"/>
      <c r="X222" s="919"/>
    </row>
    <row r="223" spans="1:24" s="24" customFormat="1" ht="20.25" customHeight="1" x14ac:dyDescent="0.2">
      <c r="A223" s="915"/>
      <c r="B223" s="915"/>
      <c r="C223" s="985"/>
      <c r="D223" s="986"/>
      <c r="E223" s="986"/>
      <c r="F223" s="986"/>
      <c r="G223" s="986"/>
      <c r="H223" s="986"/>
      <c r="I223" s="987"/>
      <c r="J223" s="923"/>
      <c r="K223" s="923"/>
      <c r="L223" s="923"/>
      <c r="M223" s="923"/>
      <c r="N223" s="923"/>
      <c r="O223" s="923"/>
      <c r="P223" s="923"/>
      <c r="Q223" s="205"/>
      <c r="R223" s="924"/>
      <c r="S223" s="925"/>
      <c r="T223" s="925"/>
      <c r="U223" s="925"/>
      <c r="V223" s="925"/>
      <c r="W223" s="925"/>
      <c r="X223" s="926"/>
    </row>
    <row r="224" spans="1:24" s="24" customFormat="1" ht="20.25" customHeight="1" x14ac:dyDescent="0.2">
      <c r="A224" s="915"/>
      <c r="B224" s="915"/>
      <c r="C224" s="985"/>
      <c r="D224" s="986"/>
      <c r="E224" s="986"/>
      <c r="F224" s="986"/>
      <c r="G224" s="986"/>
      <c r="H224" s="986"/>
      <c r="I224" s="987"/>
      <c r="J224" s="923"/>
      <c r="K224" s="923"/>
      <c r="L224" s="923"/>
      <c r="M224" s="923"/>
      <c r="N224" s="923"/>
      <c r="O224" s="923"/>
      <c r="P224" s="923"/>
      <c r="Q224" s="205"/>
      <c r="R224" s="924"/>
      <c r="S224" s="925"/>
      <c r="T224" s="925"/>
      <c r="U224" s="925"/>
      <c r="V224" s="925"/>
      <c r="W224" s="925"/>
      <c r="X224" s="926"/>
    </row>
    <row r="225" spans="1:24" s="24" customFormat="1" ht="20.25" customHeight="1" x14ac:dyDescent="0.2">
      <c r="A225" s="915"/>
      <c r="B225" s="915"/>
      <c r="C225" s="962"/>
      <c r="D225" s="963"/>
      <c r="E225" s="963"/>
      <c r="F225" s="963"/>
      <c r="G225" s="963"/>
      <c r="H225" s="963"/>
      <c r="I225" s="964"/>
      <c r="J225" s="899"/>
      <c r="K225" s="899"/>
      <c r="L225" s="899"/>
      <c r="M225" s="899"/>
      <c r="N225" s="899"/>
      <c r="O225" s="899"/>
      <c r="P225" s="899"/>
      <c r="Q225" s="205"/>
      <c r="R225" s="956"/>
      <c r="S225" s="957"/>
      <c r="T225" s="957"/>
      <c r="U225" s="957"/>
      <c r="V225" s="957"/>
      <c r="W225" s="957"/>
      <c r="X225" s="958"/>
    </row>
    <row r="226" spans="1:24" s="24" customFormat="1" ht="20.25" customHeight="1" x14ac:dyDescent="0.2">
      <c r="A226" s="915"/>
      <c r="B226" s="915"/>
      <c r="C226" s="959" t="s">
        <v>127</v>
      </c>
      <c r="D226" s="960"/>
      <c r="E226" s="960"/>
      <c r="F226" s="960"/>
      <c r="G226" s="960"/>
      <c r="H226" s="960"/>
      <c r="I226" s="961"/>
      <c r="J226" s="916"/>
      <c r="K226" s="916"/>
      <c r="L226" s="916"/>
      <c r="M226" s="916"/>
      <c r="N226" s="916"/>
      <c r="O226" s="916"/>
      <c r="P226" s="916"/>
      <c r="Q226" s="205"/>
      <c r="R226" s="917"/>
      <c r="S226" s="918"/>
      <c r="T226" s="918"/>
      <c r="U226" s="918"/>
      <c r="V226" s="918"/>
      <c r="W226" s="918"/>
      <c r="X226" s="919"/>
    </row>
    <row r="227" spans="1:24" s="24" customFormat="1" ht="20.25" customHeight="1" x14ac:dyDescent="0.2">
      <c r="A227" s="915"/>
      <c r="B227" s="915"/>
      <c r="C227" s="985"/>
      <c r="D227" s="986"/>
      <c r="E227" s="986"/>
      <c r="F227" s="986"/>
      <c r="G227" s="986"/>
      <c r="H227" s="986"/>
      <c r="I227" s="987"/>
      <c r="J227" s="923"/>
      <c r="K227" s="923"/>
      <c r="L227" s="923"/>
      <c r="M227" s="923"/>
      <c r="N227" s="923"/>
      <c r="O227" s="923"/>
      <c r="P227" s="923"/>
      <c r="Q227" s="205"/>
      <c r="R227" s="924"/>
      <c r="S227" s="925"/>
      <c r="T227" s="925"/>
      <c r="U227" s="925"/>
      <c r="V227" s="925"/>
      <c r="W227" s="925"/>
      <c r="X227" s="926"/>
    </row>
    <row r="228" spans="1:24" s="24" customFormat="1" ht="20.25" customHeight="1" x14ac:dyDescent="0.2">
      <c r="A228" s="915"/>
      <c r="B228" s="915"/>
      <c r="C228" s="985"/>
      <c r="D228" s="986"/>
      <c r="E228" s="986"/>
      <c r="F228" s="986"/>
      <c r="G228" s="986"/>
      <c r="H228" s="986"/>
      <c r="I228" s="987"/>
      <c r="J228" s="923"/>
      <c r="K228" s="923"/>
      <c r="L228" s="923"/>
      <c r="M228" s="923"/>
      <c r="N228" s="923"/>
      <c r="O228" s="923"/>
      <c r="P228" s="923"/>
      <c r="Q228" s="205"/>
      <c r="R228" s="924"/>
      <c r="S228" s="925"/>
      <c r="T228" s="925"/>
      <c r="U228" s="925"/>
      <c r="V228" s="925"/>
      <c r="W228" s="925"/>
      <c r="X228" s="926"/>
    </row>
    <row r="229" spans="1:24" s="24" customFormat="1" ht="20.25" customHeight="1" x14ac:dyDescent="0.2">
      <c r="A229" s="915"/>
      <c r="B229" s="915"/>
      <c r="C229" s="962"/>
      <c r="D229" s="963"/>
      <c r="E229" s="963"/>
      <c r="F229" s="963"/>
      <c r="G229" s="963"/>
      <c r="H229" s="963"/>
      <c r="I229" s="964"/>
      <c r="J229" s="899"/>
      <c r="K229" s="899"/>
      <c r="L229" s="899"/>
      <c r="M229" s="899"/>
      <c r="N229" s="899"/>
      <c r="O229" s="899"/>
      <c r="P229" s="899"/>
      <c r="Q229" s="205"/>
      <c r="R229" s="956"/>
      <c r="S229" s="957"/>
      <c r="T229" s="957"/>
      <c r="U229" s="957"/>
      <c r="V229" s="957"/>
      <c r="W229" s="957"/>
      <c r="X229" s="958"/>
    </row>
    <row r="230" spans="1:24" s="24" customFormat="1" ht="20.25" customHeight="1" x14ac:dyDescent="0.2">
      <c r="A230" s="915"/>
      <c r="B230" s="915"/>
      <c r="C230" s="773" t="s">
        <v>128</v>
      </c>
      <c r="D230" s="773"/>
      <c r="E230" s="773"/>
      <c r="F230" s="773"/>
      <c r="G230" s="773"/>
      <c r="H230" s="773"/>
      <c r="I230" s="940"/>
      <c r="J230" s="941" t="s">
        <v>767</v>
      </c>
      <c r="K230" s="941"/>
      <c r="L230" s="941"/>
      <c r="M230" s="941"/>
      <c r="N230" s="941"/>
      <c r="O230" s="941"/>
      <c r="P230" s="941"/>
      <c r="Q230" s="205"/>
      <c r="R230" s="920"/>
      <c r="S230" s="921"/>
      <c r="T230" s="921"/>
      <c r="U230" s="921"/>
      <c r="V230" s="921"/>
      <c r="W230" s="921"/>
      <c r="X230" s="922"/>
    </row>
    <row r="231" spans="1:24" s="24" customFormat="1" ht="18.600000000000001" customHeight="1" x14ac:dyDescent="0.2">
      <c r="A231" s="411"/>
      <c r="B231" s="412"/>
      <c r="C231" s="412"/>
      <c r="D231" s="412"/>
      <c r="E231" s="412"/>
      <c r="F231" s="412"/>
      <c r="G231" s="412"/>
      <c r="H231" s="412"/>
      <c r="I231" s="412"/>
      <c r="J231" s="412"/>
      <c r="K231" s="412"/>
      <c r="L231" s="412"/>
      <c r="M231" s="412"/>
      <c r="N231" s="412"/>
      <c r="O231" s="412"/>
      <c r="P231" s="412" t="s">
        <v>768</v>
      </c>
      <c r="Q231" s="412"/>
      <c r="R231" s="730">
        <f>SUM(R216:X230)</f>
        <v>0</v>
      </c>
      <c r="S231" s="731"/>
      <c r="T231" s="731"/>
      <c r="U231" s="731"/>
      <c r="V231" s="731"/>
      <c r="W231" s="731"/>
      <c r="X231" s="731"/>
    </row>
    <row r="232" spans="1:24" s="24" customFormat="1" ht="18" customHeight="1" x14ac:dyDescent="0.2">
      <c r="A232" s="57" t="s">
        <v>129</v>
      </c>
      <c r="B232" s="56"/>
      <c r="C232" s="56"/>
      <c r="D232" s="56"/>
      <c r="E232" s="56"/>
      <c r="F232" s="56"/>
      <c r="G232" s="56"/>
      <c r="H232" s="56"/>
      <c r="I232" s="56"/>
      <c r="J232" s="56"/>
      <c r="K232" s="56"/>
      <c r="L232" s="56"/>
      <c r="M232" s="56"/>
      <c r="N232" s="56"/>
      <c r="O232" s="56"/>
      <c r="P232" s="56"/>
      <c r="Q232" s="56"/>
      <c r="R232" s="56"/>
      <c r="S232" s="56"/>
      <c r="T232" s="56"/>
      <c r="U232" s="56"/>
      <c r="V232" s="56"/>
      <c r="W232" s="56"/>
      <c r="X232" s="56"/>
    </row>
    <row r="233" spans="1:24" s="24" customFormat="1" ht="18" customHeight="1" x14ac:dyDescent="0.2">
      <c r="A233" s="57" t="s">
        <v>130</v>
      </c>
      <c r="B233" s="56"/>
      <c r="C233" s="56"/>
      <c r="D233" s="56"/>
      <c r="E233" s="56"/>
      <c r="F233" s="56"/>
      <c r="G233" s="56"/>
      <c r="H233" s="56"/>
      <c r="I233" s="56"/>
      <c r="J233" s="56"/>
      <c r="K233" s="56"/>
      <c r="L233" s="56"/>
      <c r="M233" s="56"/>
      <c r="N233" s="56"/>
      <c r="O233" s="56"/>
      <c r="P233" s="56"/>
      <c r="Q233" s="56"/>
      <c r="R233" s="56"/>
      <c r="S233" s="56"/>
      <c r="T233" s="56"/>
      <c r="U233" s="56"/>
      <c r="V233" s="56"/>
      <c r="W233" s="56"/>
      <c r="X233" s="56"/>
    </row>
    <row r="234" spans="1:24" s="24" customFormat="1" ht="18" customHeight="1" x14ac:dyDescent="0.2">
      <c r="A234" s="57" t="s">
        <v>131</v>
      </c>
      <c r="B234" s="56" t="s">
        <v>132</v>
      </c>
      <c r="C234" s="56"/>
      <c r="D234" s="56"/>
      <c r="E234" s="56"/>
      <c r="F234" s="56"/>
      <c r="G234" s="56"/>
      <c r="H234" s="56"/>
      <c r="I234" s="56"/>
      <c r="J234" s="56"/>
      <c r="K234" s="56"/>
      <c r="L234" s="56"/>
      <c r="M234" s="56"/>
      <c r="N234" s="56"/>
      <c r="O234" s="56"/>
      <c r="P234" s="56"/>
      <c r="Q234" s="56"/>
      <c r="R234" s="56"/>
      <c r="S234" s="56"/>
      <c r="T234" s="56"/>
      <c r="U234" s="56"/>
      <c r="V234" s="56"/>
      <c r="W234" s="56"/>
      <c r="X234" s="56"/>
    </row>
    <row r="235" spans="1:24" s="24" customFormat="1" ht="18" customHeight="1" x14ac:dyDescent="0.2">
      <c r="A235" s="57"/>
      <c r="B235" s="912"/>
      <c r="C235" s="912"/>
      <c r="D235" s="912"/>
      <c r="E235" s="913"/>
      <c r="F235" s="914"/>
      <c r="G235" s="914"/>
      <c r="H235" s="914"/>
      <c r="I235" s="914"/>
      <c r="J235" s="914"/>
      <c r="K235" s="914"/>
      <c r="L235" s="914"/>
      <c r="M235" s="914"/>
      <c r="N235" s="914"/>
      <c r="O235" s="914"/>
      <c r="P235" s="914"/>
      <c r="Q235" s="225"/>
      <c r="R235" s="914"/>
      <c r="S235" s="914"/>
      <c r="T235" s="914"/>
      <c r="U235" s="914"/>
      <c r="V235" s="914"/>
      <c r="W235" s="914"/>
      <c r="X235" s="914"/>
    </row>
    <row r="236" spans="1:24" s="24" customFormat="1" ht="36" customHeight="1" x14ac:dyDescent="0.2">
      <c r="A236" s="57"/>
      <c r="B236" s="912" t="s">
        <v>133</v>
      </c>
      <c r="C236" s="912"/>
      <c r="D236" s="912"/>
      <c r="E236" s="913"/>
      <c r="F236" s="928"/>
      <c r="G236" s="928"/>
      <c r="H236" s="928"/>
      <c r="I236" s="928"/>
      <c r="J236" s="928"/>
      <c r="K236" s="928"/>
      <c r="L236" s="928"/>
      <c r="M236" s="928"/>
      <c r="N236" s="928"/>
      <c r="O236" s="928"/>
      <c r="P236" s="928"/>
      <c r="Q236" s="226"/>
      <c r="R236" s="929"/>
      <c r="S236" s="930"/>
      <c r="T236" s="930"/>
      <c r="U236" s="930"/>
      <c r="V236" s="930"/>
      <c r="W236" s="930"/>
      <c r="X236" s="930"/>
    </row>
    <row r="237" spans="1:24" s="24" customFormat="1" ht="36" customHeight="1" x14ac:dyDescent="0.2">
      <c r="A237" s="57"/>
      <c r="B237" s="912" t="s">
        <v>134</v>
      </c>
      <c r="C237" s="912"/>
      <c r="D237" s="912"/>
      <c r="E237" s="913"/>
      <c r="F237" s="928"/>
      <c r="G237" s="928"/>
      <c r="H237" s="928"/>
      <c r="I237" s="928"/>
      <c r="J237" s="928"/>
      <c r="K237" s="928"/>
      <c r="L237" s="928"/>
      <c r="M237" s="928"/>
      <c r="N237" s="928"/>
      <c r="O237" s="928"/>
      <c r="P237" s="928"/>
      <c r="Q237" s="226"/>
      <c r="R237" s="929"/>
      <c r="S237" s="930"/>
      <c r="T237" s="930"/>
      <c r="U237" s="930"/>
      <c r="V237" s="930"/>
      <c r="W237" s="930"/>
      <c r="X237" s="930"/>
    </row>
    <row r="238" spans="1:24" s="24" customFormat="1" ht="18" customHeight="1" x14ac:dyDescent="0.2">
      <c r="A238" s="57"/>
      <c r="B238" s="56"/>
      <c r="C238" s="56"/>
      <c r="D238" s="56"/>
      <c r="E238" s="56"/>
      <c r="F238" s="56"/>
      <c r="G238" s="56"/>
      <c r="H238" s="56"/>
      <c r="I238" s="56"/>
      <c r="J238" s="56"/>
      <c r="K238" s="56"/>
      <c r="L238" s="56"/>
      <c r="M238" s="56"/>
      <c r="N238" s="56"/>
      <c r="O238" s="56"/>
      <c r="P238" s="56"/>
      <c r="Q238" s="56"/>
      <c r="R238" s="56"/>
      <c r="S238" s="56"/>
      <c r="T238" s="56"/>
      <c r="U238" s="56"/>
      <c r="V238" s="56"/>
      <c r="W238" s="56"/>
      <c r="X238" s="56"/>
    </row>
    <row r="239" spans="1:24" s="24" customFormat="1" ht="18" customHeight="1" x14ac:dyDescent="0.2">
      <c r="A239" s="57"/>
      <c r="B239" s="56" t="s">
        <v>135</v>
      </c>
      <c r="C239" s="56"/>
      <c r="D239" s="56"/>
      <c r="E239" s="56"/>
      <c r="F239" s="56"/>
      <c r="G239" s="56"/>
      <c r="H239" s="56"/>
      <c r="I239" s="415"/>
      <c r="J239" s="56"/>
      <c r="K239" s="56"/>
      <c r="L239" s="56"/>
      <c r="M239" s="56"/>
      <c r="N239" s="56"/>
      <c r="O239" s="56"/>
      <c r="P239" s="56"/>
      <c r="Q239" s="56"/>
      <c r="R239" s="56"/>
      <c r="S239" s="56"/>
      <c r="T239" s="56"/>
      <c r="U239" s="56"/>
      <c r="V239" s="56"/>
      <c r="W239" s="56"/>
      <c r="X239" s="56"/>
    </row>
    <row r="240" spans="1:24" s="24" customFormat="1" ht="18" customHeight="1" x14ac:dyDescent="0.2">
      <c r="A240" s="57"/>
      <c r="B240" s="206" t="s">
        <v>501</v>
      </c>
      <c r="C240" s="206"/>
      <c r="D240" s="206"/>
      <c r="E240" s="206"/>
      <c r="F240" s="776"/>
      <c r="G240" s="776"/>
      <c r="H240" s="776"/>
      <c r="I240" s="776"/>
      <c r="J240" s="206" t="s">
        <v>502</v>
      </c>
      <c r="K240" s="206"/>
      <c r="L240" s="206"/>
      <c r="M240" s="206"/>
      <c r="N240" s="207"/>
      <c r="O240" s="207"/>
      <c r="P240" s="207"/>
      <c r="Q240" s="207"/>
      <c r="R240" s="207"/>
      <c r="S240" s="207"/>
      <c r="T240" s="207"/>
      <c r="U240" s="111"/>
      <c r="V240" s="56"/>
      <c r="W240" s="56"/>
      <c r="X240" s="56"/>
    </row>
    <row r="241" spans="1:33" s="24" customFormat="1" ht="18" customHeight="1" x14ac:dyDescent="0.2">
      <c r="A241" s="57"/>
      <c r="B241" s="206" t="s">
        <v>503</v>
      </c>
      <c r="C241" s="206"/>
      <c r="D241" s="206"/>
      <c r="E241" s="206"/>
      <c r="F241" s="206"/>
      <c r="G241" s="206"/>
      <c r="H241" s="206"/>
      <c r="I241" s="413"/>
      <c r="J241" s="414"/>
      <c r="K241" s="206" t="s">
        <v>291</v>
      </c>
      <c r="L241" s="206"/>
      <c r="M241" s="206"/>
      <c r="N241" s="206"/>
      <c r="O241" s="206"/>
      <c r="P241" s="206"/>
      <c r="Q241" s="207"/>
      <c r="R241" s="207"/>
      <c r="S241" s="207"/>
      <c r="T241" s="207"/>
      <c r="U241" s="207"/>
      <c r="V241" s="56"/>
      <c r="W241" s="56"/>
      <c r="X241" s="56"/>
    </row>
    <row r="242" spans="1:33" s="24" customFormat="1" ht="18" customHeight="1" x14ac:dyDescent="0.2">
      <c r="A242" s="57"/>
      <c r="B242" s="206" t="s">
        <v>537</v>
      </c>
      <c r="C242" s="206"/>
      <c r="D242" s="732"/>
      <c r="E242" s="732"/>
      <c r="F242" s="732"/>
      <c r="G242" s="732"/>
      <c r="H242" s="732"/>
      <c r="I242" s="732"/>
      <c r="J242" s="732"/>
      <c r="K242" s="732"/>
      <c r="L242" s="732"/>
      <c r="M242" s="732"/>
      <c r="N242" s="732"/>
      <c r="O242" s="732"/>
      <c r="P242" s="732"/>
      <c r="Q242" s="732"/>
      <c r="R242" s="732"/>
      <c r="S242" s="732"/>
      <c r="T242" s="732"/>
      <c r="U242" s="732"/>
      <c r="V242" s="732"/>
      <c r="W242" s="732"/>
      <c r="X242" s="413"/>
    </row>
    <row r="243" spans="1:33" ht="18" customHeight="1" x14ac:dyDescent="0.15">
      <c r="A243" s="57"/>
      <c r="B243" s="56"/>
      <c r="C243" s="56"/>
      <c r="D243" s="56"/>
      <c r="E243" s="56"/>
      <c r="F243" s="56" t="s">
        <v>536</v>
      </c>
      <c r="G243" s="56"/>
      <c r="H243" s="56"/>
      <c r="I243" s="56"/>
      <c r="J243" s="56"/>
      <c r="K243" s="56"/>
      <c r="L243" s="56"/>
      <c r="M243" s="56"/>
      <c r="N243" s="56"/>
      <c r="O243" s="56"/>
      <c r="P243" s="56"/>
      <c r="Q243" s="56"/>
      <c r="R243" s="56"/>
      <c r="S243" s="56"/>
      <c r="T243" s="56"/>
      <c r="U243" s="56"/>
      <c r="V243" s="56"/>
      <c r="W243" s="56"/>
      <c r="X243" s="56"/>
    </row>
    <row r="244" spans="1:33" ht="18" customHeight="1" x14ac:dyDescent="0.15">
      <c r="A244" s="57" t="s">
        <v>136</v>
      </c>
      <c r="B244" s="56"/>
      <c r="C244" s="56"/>
      <c r="D244" s="56"/>
      <c r="E244" s="56"/>
      <c r="F244" s="56"/>
      <c r="G244" s="56"/>
      <c r="H244" s="56"/>
      <c r="I244" s="56"/>
      <c r="J244" s="56"/>
      <c r="K244" s="56"/>
      <c r="L244" s="56"/>
      <c r="M244" s="56"/>
      <c r="N244" s="56"/>
      <c r="O244" s="56"/>
      <c r="P244" s="56"/>
      <c r="Q244" s="56"/>
      <c r="R244" s="56"/>
      <c r="S244" s="56"/>
      <c r="T244" s="56"/>
      <c r="U244" s="56"/>
      <c r="V244" s="56"/>
      <c r="W244" s="56"/>
      <c r="X244" s="56"/>
    </row>
    <row r="245" spans="1:33" s="24" customFormat="1" ht="18" customHeight="1" x14ac:dyDescent="0.2">
      <c r="A245" s="121"/>
      <c r="B245" s="206" t="s">
        <v>504</v>
      </c>
      <c r="C245" s="206"/>
      <c r="D245" s="206"/>
      <c r="E245" s="206"/>
      <c r="F245" s="776"/>
      <c r="G245" s="776"/>
      <c r="H245" s="776"/>
      <c r="I245" s="776"/>
      <c r="J245" s="206" t="s">
        <v>505</v>
      </c>
      <c r="K245" s="206"/>
      <c r="L245" s="206"/>
      <c r="M245" s="206"/>
      <c r="N245" s="207"/>
      <c r="O245" s="207"/>
      <c r="P245" s="207"/>
      <c r="Q245" s="207"/>
      <c r="R245" s="207"/>
      <c r="S245" s="207"/>
      <c r="T245" s="207"/>
      <c r="U245" s="111"/>
      <c r="V245" s="56"/>
      <c r="W245" s="56"/>
      <c r="X245" s="56"/>
    </row>
    <row r="246" spans="1:33" s="24" customFormat="1" ht="18" customHeight="1" x14ac:dyDescent="0.2">
      <c r="A246" s="121"/>
      <c r="B246" s="206" t="s">
        <v>506</v>
      </c>
      <c r="C246" s="206"/>
      <c r="D246" s="206"/>
      <c r="E246" s="206"/>
      <c r="F246" s="733"/>
      <c r="G246" s="733"/>
      <c r="H246" s="733"/>
      <c r="I246" s="733"/>
      <c r="J246" s="206" t="s">
        <v>291</v>
      </c>
      <c r="K246" s="206"/>
      <c r="L246" s="206"/>
      <c r="M246" s="206"/>
      <c r="N246" s="206"/>
      <c r="O246" s="206"/>
      <c r="P246" s="206"/>
      <c r="Q246" s="207"/>
      <c r="R246" s="207"/>
      <c r="S246" s="207"/>
      <c r="T246" s="207"/>
      <c r="U246" s="207"/>
      <c r="V246" s="56"/>
      <c r="W246" s="56"/>
      <c r="X246" s="56"/>
    </row>
    <row r="247" spans="1:33" s="24" customFormat="1" ht="18" customHeight="1" x14ac:dyDescent="0.2">
      <c r="A247" s="121"/>
      <c r="B247" s="206" t="s">
        <v>537</v>
      </c>
      <c r="C247" s="206"/>
      <c r="D247" s="733"/>
      <c r="E247" s="733"/>
      <c r="F247" s="733"/>
      <c r="G247" s="733"/>
      <c r="H247" s="733"/>
      <c r="I247" s="733"/>
      <c r="J247" s="733"/>
      <c r="K247" s="733"/>
      <c r="L247" s="733"/>
      <c r="M247" s="733"/>
      <c r="N247" s="733"/>
      <c r="O247" s="733"/>
      <c r="P247" s="733"/>
      <c r="Q247" s="733"/>
      <c r="R247" s="733"/>
      <c r="S247" s="733"/>
      <c r="T247" s="733"/>
      <c r="U247" s="733"/>
      <c r="V247" s="733"/>
      <c r="W247" s="733"/>
      <c r="X247" s="206"/>
      <c r="AA247" s="1018" t="s">
        <v>813</v>
      </c>
      <c r="AB247" s="1019"/>
      <c r="AC247" s="1019"/>
      <c r="AD247" s="1020"/>
      <c r="AE247" s="1015">
        <f>I75+N75+S75+X75</f>
        <v>0</v>
      </c>
      <c r="AF247" s="1016"/>
      <c r="AG247" s="1016"/>
    </row>
    <row r="248" spans="1:33" ht="18" customHeight="1" x14ac:dyDescent="0.2">
      <c r="A248" s="57"/>
      <c r="B248" s="56"/>
      <c r="C248" s="56"/>
      <c r="D248" s="56"/>
      <c r="E248" s="56"/>
      <c r="F248" s="56" t="s">
        <v>536</v>
      </c>
      <c r="G248" s="56"/>
      <c r="H248" s="56"/>
      <c r="I248" s="56"/>
      <c r="J248" s="56"/>
      <c r="K248" s="56"/>
      <c r="L248" s="56"/>
      <c r="M248" s="56"/>
      <c r="N248" s="56"/>
      <c r="O248" s="56"/>
      <c r="P248" s="56"/>
      <c r="Q248" s="56"/>
      <c r="R248" s="56"/>
      <c r="S248" s="56"/>
      <c r="T248" s="56"/>
      <c r="U248" s="56"/>
      <c r="V248" s="56"/>
      <c r="W248" s="56"/>
      <c r="X248" s="56"/>
      <c r="AA248" s="1018" t="s">
        <v>811</v>
      </c>
      <c r="AB248" s="1019"/>
      <c r="AC248" s="1019"/>
      <c r="AD248" s="1020"/>
      <c r="AE248" s="1017">
        <f>M252</f>
        <v>0</v>
      </c>
      <c r="AF248" s="1016"/>
      <c r="AG248" s="1016"/>
    </row>
    <row r="249" spans="1:33" ht="18" customHeight="1" x14ac:dyDescent="0.2">
      <c r="A249" s="57" t="s">
        <v>137</v>
      </c>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AA249" s="1018" t="s">
        <v>812</v>
      </c>
      <c r="AB249" s="1019"/>
      <c r="AC249" s="1019"/>
      <c r="AD249" s="1020"/>
      <c r="AE249" s="1015">
        <f>AE247-AE248</f>
        <v>0</v>
      </c>
      <c r="AF249" s="1016"/>
      <c r="AG249" s="1016"/>
    </row>
    <row r="250" spans="1:33" ht="18" customHeight="1" x14ac:dyDescent="0.2">
      <c r="A250" s="793" t="s">
        <v>138</v>
      </c>
      <c r="B250" s="765"/>
      <c r="C250" s="765"/>
      <c r="D250" s="765"/>
      <c r="E250" s="765"/>
      <c r="F250" s="765"/>
      <c r="G250" s="765"/>
      <c r="H250" s="765"/>
      <c r="I250" s="765"/>
      <c r="J250" s="765"/>
      <c r="K250" s="765"/>
      <c r="L250" s="82"/>
      <c r="M250" s="933" t="s">
        <v>122</v>
      </c>
      <c r="N250" s="933"/>
      <c r="O250" s="933"/>
      <c r="P250" s="933"/>
      <c r="Q250" s="933"/>
      <c r="R250" s="933"/>
      <c r="S250" s="933"/>
      <c r="T250" s="933"/>
      <c r="U250" s="933"/>
      <c r="V250" s="933"/>
      <c r="W250" s="933"/>
      <c r="X250" s="933"/>
      <c r="AA250" s="1018" t="s">
        <v>814</v>
      </c>
      <c r="AB250" s="1019"/>
      <c r="AC250" s="1019"/>
      <c r="AD250" s="1020"/>
      <c r="AE250" s="1015">
        <f>AE249-R231</f>
        <v>0</v>
      </c>
      <c r="AF250" s="1016"/>
      <c r="AG250" s="1016"/>
    </row>
    <row r="251" spans="1:33" ht="18" customHeight="1" x14ac:dyDescent="0.15">
      <c r="A251" s="765"/>
      <c r="B251" s="765"/>
      <c r="C251" s="765"/>
      <c r="D251" s="765"/>
      <c r="E251" s="765"/>
      <c r="F251" s="765"/>
      <c r="G251" s="765"/>
      <c r="H251" s="765"/>
      <c r="I251" s="765"/>
      <c r="J251" s="765"/>
      <c r="K251" s="790"/>
      <c r="L251" s="83"/>
      <c r="M251" s="937" t="s">
        <v>223</v>
      </c>
      <c r="N251" s="938"/>
      <c r="O251" s="938"/>
      <c r="P251" s="938"/>
      <c r="Q251" s="938"/>
      <c r="R251" s="938"/>
      <c r="S251" s="938"/>
      <c r="T251" s="938"/>
      <c r="U251" s="939"/>
      <c r="V251" s="939"/>
      <c r="W251" s="939"/>
      <c r="X251" s="84" t="s">
        <v>222</v>
      </c>
    </row>
    <row r="252" spans="1:33" ht="36" customHeight="1" x14ac:dyDescent="0.15">
      <c r="A252" s="765"/>
      <c r="B252" s="765"/>
      <c r="C252" s="765"/>
      <c r="D252" s="765"/>
      <c r="E252" s="765"/>
      <c r="F252" s="765"/>
      <c r="G252" s="765"/>
      <c r="H252" s="765"/>
      <c r="I252" s="765"/>
      <c r="J252" s="765"/>
      <c r="K252" s="790"/>
      <c r="L252" s="83"/>
      <c r="M252" s="934">
        <f>ROUNDDOWN(AE247*U251/100,0)</f>
        <v>0</v>
      </c>
      <c r="N252" s="935"/>
      <c r="O252" s="935"/>
      <c r="P252" s="935"/>
      <c r="Q252" s="935"/>
      <c r="R252" s="935"/>
      <c r="S252" s="935"/>
      <c r="T252" s="935"/>
      <c r="U252" s="935"/>
      <c r="V252" s="935"/>
      <c r="W252" s="935"/>
      <c r="X252" s="936"/>
    </row>
    <row r="253" spans="1:33" ht="18" customHeight="1" x14ac:dyDescent="0.15">
      <c r="A253" s="57"/>
      <c r="B253" s="56"/>
      <c r="C253" s="56"/>
      <c r="D253" s="56"/>
      <c r="E253" s="56"/>
      <c r="F253" s="56"/>
      <c r="G253" s="56"/>
      <c r="H253" s="56"/>
      <c r="I253" s="56"/>
      <c r="J253" s="56"/>
      <c r="K253" s="56"/>
      <c r="L253" s="56"/>
      <c r="M253" s="56"/>
      <c r="N253" s="56"/>
      <c r="O253" s="56"/>
      <c r="P253" s="56"/>
      <c r="Q253" s="56"/>
      <c r="R253" s="56"/>
      <c r="S253" s="56"/>
      <c r="T253" s="56"/>
      <c r="U253" s="56"/>
      <c r="V253" s="56"/>
      <c r="W253" s="56"/>
      <c r="X253" s="56"/>
    </row>
    <row r="254" spans="1:33" s="48" customFormat="1" ht="18" customHeight="1" x14ac:dyDescent="0.15">
      <c r="A254" s="57" t="s">
        <v>263</v>
      </c>
      <c r="B254" s="56"/>
      <c r="C254" s="56"/>
      <c r="D254" s="56"/>
      <c r="E254" s="56"/>
      <c r="F254" s="56"/>
      <c r="G254" s="56"/>
      <c r="H254" s="56"/>
      <c r="I254" s="56"/>
      <c r="J254" s="56"/>
      <c r="K254" s="56"/>
      <c r="L254" s="56"/>
      <c r="M254" s="56"/>
      <c r="N254" s="56"/>
      <c r="O254" s="56"/>
      <c r="P254" s="56"/>
      <c r="Q254" s="56"/>
      <c r="R254" s="56"/>
      <c r="S254" s="56"/>
      <c r="T254" s="56"/>
      <c r="U254" s="56"/>
      <c r="V254" s="56"/>
      <c r="W254" s="56"/>
      <c r="X254" s="56"/>
    </row>
    <row r="255" spans="1:33" s="48" customFormat="1" ht="18" customHeight="1" x14ac:dyDescent="0.15">
      <c r="A255" s="57"/>
      <c r="B255" s="56"/>
      <c r="C255" s="56"/>
      <c r="D255" s="56"/>
      <c r="E255" s="56"/>
      <c r="F255" s="56"/>
      <c r="G255" s="56"/>
      <c r="H255" s="56"/>
      <c r="I255" s="56"/>
      <c r="J255" s="56"/>
      <c r="K255" s="56"/>
      <c r="L255" s="56"/>
      <c r="M255" s="56"/>
      <c r="N255" s="56"/>
      <c r="O255" s="56"/>
      <c r="P255" s="56"/>
      <c r="Q255" s="56"/>
      <c r="R255" s="56"/>
      <c r="S255" s="56"/>
      <c r="T255" s="56"/>
      <c r="U255" s="56"/>
      <c r="V255" s="56"/>
      <c r="W255" s="56"/>
      <c r="X255" s="56"/>
    </row>
    <row r="256" spans="1:33" s="48" customFormat="1" ht="18" customHeight="1" x14ac:dyDescent="0.15">
      <c r="A256" s="57" t="s">
        <v>264</v>
      </c>
      <c r="B256" s="56"/>
      <c r="C256" s="56"/>
      <c r="D256" s="56"/>
      <c r="E256" s="56"/>
      <c r="F256" s="56"/>
      <c r="G256" s="56"/>
      <c r="H256" s="56"/>
      <c r="I256" s="56"/>
      <c r="J256" s="56"/>
      <c r="K256" s="56"/>
      <c r="L256" s="56"/>
      <c r="M256" s="56"/>
      <c r="N256" s="56"/>
      <c r="O256" s="56"/>
      <c r="P256" s="56"/>
      <c r="Q256" s="56"/>
      <c r="R256" s="56"/>
      <c r="S256" s="56"/>
      <c r="T256" s="56"/>
      <c r="U256" s="56"/>
      <c r="V256" s="56"/>
      <c r="W256" s="56"/>
      <c r="X256" s="56"/>
    </row>
    <row r="257" spans="1:24" s="48" customFormat="1" ht="18" customHeight="1" x14ac:dyDescent="0.15">
      <c r="A257" s="57"/>
      <c r="B257" s="56" t="s">
        <v>328</v>
      </c>
      <c r="C257" s="56"/>
      <c r="D257" s="56"/>
      <c r="E257" s="56"/>
      <c r="F257" s="56"/>
      <c r="G257" s="56"/>
      <c r="H257" s="56"/>
      <c r="I257" s="56"/>
      <c r="J257" s="56"/>
      <c r="K257" s="56"/>
      <c r="L257" s="56"/>
      <c r="M257" s="56"/>
      <c r="N257" s="56"/>
      <c r="O257" s="56"/>
      <c r="P257" s="56"/>
      <c r="Q257" s="56"/>
      <c r="R257" s="56"/>
      <c r="S257" s="56"/>
      <c r="T257" s="56"/>
      <c r="U257" s="56"/>
      <c r="V257" s="56"/>
      <c r="W257" s="56"/>
      <c r="X257" s="56"/>
    </row>
    <row r="258" spans="1:24" s="48" customFormat="1" ht="18" customHeight="1" x14ac:dyDescent="0.15">
      <c r="A258" s="765" t="s">
        <v>64</v>
      </c>
      <c r="B258" s="765"/>
      <c r="C258" s="765"/>
      <c r="D258" s="766" t="s">
        <v>265</v>
      </c>
      <c r="E258" s="766"/>
      <c r="F258" s="766"/>
      <c r="G258" s="766"/>
      <c r="H258" s="766"/>
      <c r="I258" s="766"/>
      <c r="J258" s="766"/>
      <c r="K258" s="766"/>
      <c r="L258" s="766"/>
      <c r="M258" s="766"/>
      <c r="N258" s="766"/>
      <c r="O258" s="766"/>
      <c r="P258" s="766"/>
      <c r="Q258" s="766"/>
      <c r="R258" s="766"/>
      <c r="S258" s="766"/>
      <c r="T258" s="766"/>
      <c r="U258" s="56"/>
      <c r="V258" s="56"/>
      <c r="W258" s="56"/>
      <c r="X258" s="56"/>
    </row>
    <row r="259" spans="1:24" s="48" customFormat="1" ht="37.9" customHeight="1" x14ac:dyDescent="0.15">
      <c r="A259" s="931"/>
      <c r="B259" s="931"/>
      <c r="C259" s="931"/>
      <c r="D259" s="932" t="s">
        <v>329</v>
      </c>
      <c r="E259" s="932"/>
      <c r="F259" s="932"/>
      <c r="G259" s="932"/>
      <c r="H259" s="932"/>
      <c r="I259" s="932"/>
      <c r="J259" s="932"/>
      <c r="K259" s="932"/>
      <c r="L259" s="932"/>
      <c r="M259" s="932"/>
      <c r="N259" s="932"/>
      <c r="O259" s="932"/>
      <c r="P259" s="932"/>
      <c r="Q259" s="932"/>
      <c r="R259" s="932"/>
      <c r="S259" s="932"/>
      <c r="T259" s="932"/>
      <c r="U259" s="56"/>
      <c r="V259" s="56"/>
      <c r="W259" s="56"/>
      <c r="X259" s="56"/>
    </row>
    <row r="260" spans="1:24" s="48" customFormat="1" ht="18" customHeight="1" x14ac:dyDescent="0.15">
      <c r="A260" s="57"/>
      <c r="B260" s="56"/>
      <c r="C260" s="56"/>
      <c r="D260" s="56"/>
      <c r="E260" s="56"/>
      <c r="F260" s="56"/>
      <c r="G260" s="56"/>
      <c r="H260" s="56"/>
      <c r="I260" s="56"/>
      <c r="J260" s="56"/>
      <c r="K260" s="56"/>
      <c r="L260" s="56"/>
      <c r="M260" s="56"/>
      <c r="N260" s="56"/>
      <c r="O260" s="56"/>
      <c r="P260" s="56"/>
      <c r="Q260" s="56"/>
      <c r="R260" s="56"/>
      <c r="S260" s="56"/>
      <c r="T260" s="56"/>
      <c r="U260" s="56"/>
      <c r="V260" s="56"/>
      <c r="W260" s="56"/>
      <c r="X260" s="56"/>
    </row>
  </sheetData>
  <dataConsolidate/>
  <mergeCells count="433">
    <mergeCell ref="AE247:AG247"/>
    <mergeCell ref="AE248:AG248"/>
    <mergeCell ref="AE249:AG249"/>
    <mergeCell ref="AE250:AG250"/>
    <mergeCell ref="AA247:AD247"/>
    <mergeCell ref="AA248:AD248"/>
    <mergeCell ref="AA250:AD250"/>
    <mergeCell ref="AA249:AD249"/>
    <mergeCell ref="AA90:AA91"/>
    <mergeCell ref="AC90:AE90"/>
    <mergeCell ref="AF90:AH90"/>
    <mergeCell ref="AC91:AE91"/>
    <mergeCell ref="AF91:AH91"/>
    <mergeCell ref="AA93:AD93"/>
    <mergeCell ref="AA94:AD94"/>
    <mergeCell ref="AA95:AC96"/>
    <mergeCell ref="AE95:AG96"/>
    <mergeCell ref="AH95:AR96"/>
    <mergeCell ref="AA86:AA87"/>
    <mergeCell ref="AC86:AE86"/>
    <mergeCell ref="AF86:AH86"/>
    <mergeCell ref="AC87:AE87"/>
    <mergeCell ref="AF87:AH87"/>
    <mergeCell ref="AA88:AA89"/>
    <mergeCell ref="AC88:AE88"/>
    <mergeCell ref="AF88:AH88"/>
    <mergeCell ref="AC89:AE89"/>
    <mergeCell ref="AF89:AH89"/>
    <mergeCell ref="AA82:AH82"/>
    <mergeCell ref="AC83:AE83"/>
    <mergeCell ref="AF83:AH83"/>
    <mergeCell ref="AA84:AA85"/>
    <mergeCell ref="AC84:AE84"/>
    <mergeCell ref="AF84:AH84"/>
    <mergeCell ref="AC85:AE85"/>
    <mergeCell ref="AF85:AH85"/>
    <mergeCell ref="A1:C1"/>
    <mergeCell ref="E82:F82"/>
    <mergeCell ref="H82:I82"/>
    <mergeCell ref="J82:K82"/>
    <mergeCell ref="B81:K81"/>
    <mergeCell ref="M81:O82"/>
    <mergeCell ref="E83:F83"/>
    <mergeCell ref="H83:I83"/>
    <mergeCell ref="J83:K83"/>
    <mergeCell ref="B83:D83"/>
    <mergeCell ref="A68:B74"/>
    <mergeCell ref="P83:S83"/>
    <mergeCell ref="T83:W84"/>
    <mergeCell ref="C61:T61"/>
    <mergeCell ref="M83:O83"/>
    <mergeCell ref="A21:J21"/>
    <mergeCell ref="C226:I229"/>
    <mergeCell ref="R220:X220"/>
    <mergeCell ref="R221:X221"/>
    <mergeCell ref="J223:P223"/>
    <mergeCell ref="J224:P224"/>
    <mergeCell ref="J225:P225"/>
    <mergeCell ref="R223:X223"/>
    <mergeCell ref="R224:X224"/>
    <mergeCell ref="R225:X225"/>
    <mergeCell ref="C222:I225"/>
    <mergeCell ref="C218:I221"/>
    <mergeCell ref="R228:X228"/>
    <mergeCell ref="R229:X229"/>
    <mergeCell ref="B113:F113"/>
    <mergeCell ref="H113:J113"/>
    <mergeCell ref="K113:R113"/>
    <mergeCell ref="K108:R108"/>
    <mergeCell ref="H109:J109"/>
    <mergeCell ref="K109:R109"/>
    <mergeCell ref="A173:B173"/>
    <mergeCell ref="C173:X173"/>
    <mergeCell ref="A174:B174"/>
    <mergeCell ref="C174:X174"/>
    <mergeCell ref="B114:J114"/>
    <mergeCell ref="B118:R118"/>
    <mergeCell ref="B127:R127"/>
    <mergeCell ref="B112:F112"/>
    <mergeCell ref="H112:J112"/>
    <mergeCell ref="K112:R112"/>
    <mergeCell ref="N159:W159"/>
    <mergeCell ref="B165:X165"/>
    <mergeCell ref="C166:X166"/>
    <mergeCell ref="A167:B167"/>
    <mergeCell ref="C167:X167"/>
    <mergeCell ref="A166:B166"/>
    <mergeCell ref="B159:C160"/>
    <mergeCell ref="D160:M160"/>
    <mergeCell ref="J217:P217"/>
    <mergeCell ref="R217:X217"/>
    <mergeCell ref="C216:I217"/>
    <mergeCell ref="K114:R114"/>
    <mergeCell ref="A211:F211"/>
    <mergeCell ref="H211:J211"/>
    <mergeCell ref="K211:O211"/>
    <mergeCell ref="A175:B175"/>
    <mergeCell ref="C175:X175"/>
    <mergeCell ref="A171:B171"/>
    <mergeCell ref="C171:X171"/>
    <mergeCell ref="A172:B172"/>
    <mergeCell ref="C172:X172"/>
    <mergeCell ref="A168:B168"/>
    <mergeCell ref="C168:X168"/>
    <mergeCell ref="A169:B169"/>
    <mergeCell ref="C169:X169"/>
    <mergeCell ref="B144:C145"/>
    <mergeCell ref="A170:B170"/>
    <mergeCell ref="C170:X170"/>
    <mergeCell ref="D159:M159"/>
    <mergeCell ref="A194:B194"/>
    <mergeCell ref="C194:X194"/>
    <mergeCell ref="A189:B189"/>
    <mergeCell ref="N101:O101"/>
    <mergeCell ref="B103:X103"/>
    <mergeCell ref="B104:X104"/>
    <mergeCell ref="K110:R110"/>
    <mergeCell ref="B111:F111"/>
    <mergeCell ref="H111:J111"/>
    <mergeCell ref="K111:R111"/>
    <mergeCell ref="B105:X105"/>
    <mergeCell ref="B108:F108"/>
    <mergeCell ref="H108:J108"/>
    <mergeCell ref="S100:T102"/>
    <mergeCell ref="K100:M100"/>
    <mergeCell ref="B109:F109"/>
    <mergeCell ref="F101:H101"/>
    <mergeCell ref="I101:J101"/>
    <mergeCell ref="K101:M101"/>
    <mergeCell ref="B102:C102"/>
    <mergeCell ref="D102:E102"/>
    <mergeCell ref="F102:H102"/>
    <mergeCell ref="I102:J102"/>
    <mergeCell ref="K102:M102"/>
    <mergeCell ref="H110:J110"/>
    <mergeCell ref="B101:C101"/>
    <mergeCell ref="D101:E101"/>
    <mergeCell ref="B97:T97"/>
    <mergeCell ref="B110:F110"/>
    <mergeCell ref="B237:E237"/>
    <mergeCell ref="F237:I237"/>
    <mergeCell ref="J237:M237"/>
    <mergeCell ref="N237:P237"/>
    <mergeCell ref="R237:T237"/>
    <mergeCell ref="U237:X237"/>
    <mergeCell ref="A259:C259"/>
    <mergeCell ref="D259:T259"/>
    <mergeCell ref="F245:I245"/>
    <mergeCell ref="A250:K252"/>
    <mergeCell ref="M250:X250"/>
    <mergeCell ref="M252:X252"/>
    <mergeCell ref="M251:T251"/>
    <mergeCell ref="U251:W251"/>
    <mergeCell ref="B236:E236"/>
    <mergeCell ref="F236:I236"/>
    <mergeCell ref="J236:M236"/>
    <mergeCell ref="N236:P236"/>
    <mergeCell ref="R236:T236"/>
    <mergeCell ref="U236:X236"/>
    <mergeCell ref="C230:I230"/>
    <mergeCell ref="J230:P230"/>
    <mergeCell ref="B235:E235"/>
    <mergeCell ref="F235:I235"/>
    <mergeCell ref="J235:M235"/>
    <mergeCell ref="N235:P235"/>
    <mergeCell ref="R235:T235"/>
    <mergeCell ref="U235:X235"/>
    <mergeCell ref="A216:B230"/>
    <mergeCell ref="J216:P216"/>
    <mergeCell ref="J218:P218"/>
    <mergeCell ref="J222:P222"/>
    <mergeCell ref="J226:P226"/>
    <mergeCell ref="R216:X216"/>
    <mergeCell ref="R218:X218"/>
    <mergeCell ref="R222:X222"/>
    <mergeCell ref="R226:X226"/>
    <mergeCell ref="R230:X230"/>
    <mergeCell ref="J219:P219"/>
    <mergeCell ref="J220:P220"/>
    <mergeCell ref="J221:P221"/>
    <mergeCell ref="R219:X219"/>
    <mergeCell ref="J227:P227"/>
    <mergeCell ref="J228:P228"/>
    <mergeCell ref="J229:P229"/>
    <mergeCell ref="R227:X227"/>
    <mergeCell ref="A215:B215"/>
    <mergeCell ref="C215:I215"/>
    <mergeCell ref="J215:P215"/>
    <mergeCell ref="R215:X215"/>
    <mergeCell ref="C193:X193"/>
    <mergeCell ref="A193:B193"/>
    <mergeCell ref="C201:X201"/>
    <mergeCell ref="A204:X204"/>
    <mergeCell ref="B205:W208"/>
    <mergeCell ref="N160:W160"/>
    <mergeCell ref="B157:C157"/>
    <mergeCell ref="D157:M157"/>
    <mergeCell ref="N157:W157"/>
    <mergeCell ref="B158:C158"/>
    <mergeCell ref="D158:M158"/>
    <mergeCell ref="N158:W158"/>
    <mergeCell ref="B155:C155"/>
    <mergeCell ref="D155:M155"/>
    <mergeCell ref="N155:W155"/>
    <mergeCell ref="B156:C156"/>
    <mergeCell ref="D156:M156"/>
    <mergeCell ref="N156:W156"/>
    <mergeCell ref="B153:C153"/>
    <mergeCell ref="D153:M153"/>
    <mergeCell ref="N153:W153"/>
    <mergeCell ref="B154:C154"/>
    <mergeCell ref="D154:M154"/>
    <mergeCell ref="N154:W154"/>
    <mergeCell ref="B151:C151"/>
    <mergeCell ref="D151:M151"/>
    <mergeCell ref="N151:W151"/>
    <mergeCell ref="B152:C152"/>
    <mergeCell ref="D152:M152"/>
    <mergeCell ref="N152:W152"/>
    <mergeCell ref="D144:X144"/>
    <mergeCell ref="B148:X148"/>
    <mergeCell ref="B149:M149"/>
    <mergeCell ref="N149:W149"/>
    <mergeCell ref="B150:C150"/>
    <mergeCell ref="D150:M150"/>
    <mergeCell ref="N150:W150"/>
    <mergeCell ref="B141:C141"/>
    <mergeCell ref="D141:X141"/>
    <mergeCell ref="B142:C142"/>
    <mergeCell ref="D142:X142"/>
    <mergeCell ref="B143:C143"/>
    <mergeCell ref="D143:X143"/>
    <mergeCell ref="D145:X145"/>
    <mergeCell ref="B131:X131"/>
    <mergeCell ref="B132:X132"/>
    <mergeCell ref="B133:X133"/>
    <mergeCell ref="B140:C140"/>
    <mergeCell ref="D140:X140"/>
    <mergeCell ref="K130:M130"/>
    <mergeCell ref="N130:O130"/>
    <mergeCell ref="P130:R130"/>
    <mergeCell ref="B129:C129"/>
    <mergeCell ref="D129:E129"/>
    <mergeCell ref="F129:H129"/>
    <mergeCell ref="I129:J129"/>
    <mergeCell ref="B130:C130"/>
    <mergeCell ref="D130:E130"/>
    <mergeCell ref="F130:H130"/>
    <mergeCell ref="I130:J130"/>
    <mergeCell ref="B122:X122"/>
    <mergeCell ref="B123:X123"/>
    <mergeCell ref="B128:J128"/>
    <mergeCell ref="K128:M129"/>
    <mergeCell ref="N128:O129"/>
    <mergeCell ref="P128:R129"/>
    <mergeCell ref="P119:R120"/>
    <mergeCell ref="B120:C120"/>
    <mergeCell ref="D120:E120"/>
    <mergeCell ref="F120:H120"/>
    <mergeCell ref="N121:O121"/>
    <mergeCell ref="P121:R121"/>
    <mergeCell ref="I120:J120"/>
    <mergeCell ref="B121:C121"/>
    <mergeCell ref="D121:E121"/>
    <mergeCell ref="F121:H121"/>
    <mergeCell ref="I121:J121"/>
    <mergeCell ref="K121:M121"/>
    <mergeCell ref="B119:J119"/>
    <mergeCell ref="K119:M120"/>
    <mergeCell ref="N119:O120"/>
    <mergeCell ref="B100:C100"/>
    <mergeCell ref="D100:E100"/>
    <mergeCell ref="F100:H100"/>
    <mergeCell ref="I100:J100"/>
    <mergeCell ref="T81:W82"/>
    <mergeCell ref="P81:S82"/>
    <mergeCell ref="A61:B61"/>
    <mergeCell ref="P100:R102"/>
    <mergeCell ref="B92:D92"/>
    <mergeCell ref="E92:H92"/>
    <mergeCell ref="I92:M92"/>
    <mergeCell ref="N92:R92"/>
    <mergeCell ref="S92:W92"/>
    <mergeCell ref="B93:X93"/>
    <mergeCell ref="B94:X94"/>
    <mergeCell ref="B98:J98"/>
    <mergeCell ref="K98:M99"/>
    <mergeCell ref="N98:O99"/>
    <mergeCell ref="P98:R99"/>
    <mergeCell ref="S98:T99"/>
    <mergeCell ref="B99:C99"/>
    <mergeCell ref="D99:E99"/>
    <mergeCell ref="F99:H99"/>
    <mergeCell ref="I99:J99"/>
    <mergeCell ref="N100:O100"/>
    <mergeCell ref="N102:O102"/>
    <mergeCell ref="A66:B67"/>
    <mergeCell ref="C66:D67"/>
    <mergeCell ref="C58:T58"/>
    <mergeCell ref="A59:T59"/>
    <mergeCell ref="A60:B60"/>
    <mergeCell ref="C60:T60"/>
    <mergeCell ref="A36:E36"/>
    <mergeCell ref="B86:X86"/>
    <mergeCell ref="B89:W89"/>
    <mergeCell ref="B90:H90"/>
    <mergeCell ref="I90:M91"/>
    <mergeCell ref="N90:R91"/>
    <mergeCell ref="S90:W91"/>
    <mergeCell ref="B91:D91"/>
    <mergeCell ref="E91:H91"/>
    <mergeCell ref="B85:X85"/>
    <mergeCell ref="B84:D84"/>
    <mergeCell ref="E84:F84"/>
    <mergeCell ref="H84:I84"/>
    <mergeCell ref="J84:K84"/>
    <mergeCell ref="M84:O84"/>
    <mergeCell ref="P84:S84"/>
    <mergeCell ref="K21:T21"/>
    <mergeCell ref="A22:J22"/>
    <mergeCell ref="K22:T22"/>
    <mergeCell ref="A23:J23"/>
    <mergeCell ref="K23:T23"/>
    <mergeCell ref="A24:J24"/>
    <mergeCell ref="K24:T24"/>
    <mergeCell ref="A25:J25"/>
    <mergeCell ref="K25:T25"/>
    <mergeCell ref="C68:D74"/>
    <mergeCell ref="A75:B75"/>
    <mergeCell ref="C75:D75"/>
    <mergeCell ref="B80:W80"/>
    <mergeCell ref="B82:D82"/>
    <mergeCell ref="A30:X30"/>
    <mergeCell ref="H45:M45"/>
    <mergeCell ref="N45:T45"/>
    <mergeCell ref="A32:E32"/>
    <mergeCell ref="F32:J32"/>
    <mergeCell ref="A46:X46"/>
    <mergeCell ref="K32:N32"/>
    <mergeCell ref="K33:N33"/>
    <mergeCell ref="K34:N34"/>
    <mergeCell ref="A54:B54"/>
    <mergeCell ref="C54:T54"/>
    <mergeCell ref="A55:B55"/>
    <mergeCell ref="C55:T55"/>
    <mergeCell ref="A56:B56"/>
    <mergeCell ref="C56:T56"/>
    <mergeCell ref="A58:B58"/>
    <mergeCell ref="A33:E33"/>
    <mergeCell ref="A39:X39"/>
    <mergeCell ref="O32:X32"/>
    <mergeCell ref="N180:O180"/>
    <mergeCell ref="D181:F181"/>
    <mergeCell ref="H181:I181"/>
    <mergeCell ref="J181:M181"/>
    <mergeCell ref="N181:O181"/>
    <mergeCell ref="P181:R181"/>
    <mergeCell ref="A192:B192"/>
    <mergeCell ref="C192:X192"/>
    <mergeCell ref="A199:X199"/>
    <mergeCell ref="A195:B195"/>
    <mergeCell ref="C195:X195"/>
    <mergeCell ref="A197:B197"/>
    <mergeCell ref="C197:X197"/>
    <mergeCell ref="J180:M180"/>
    <mergeCell ref="S181:W181"/>
    <mergeCell ref="H180:I180"/>
    <mergeCell ref="C189:X189"/>
    <mergeCell ref="A190:B190"/>
    <mergeCell ref="C190:X190"/>
    <mergeCell ref="A191:B191"/>
    <mergeCell ref="C191:X191"/>
    <mergeCell ref="O33:X33"/>
    <mergeCell ref="O34:X34"/>
    <mergeCell ref="A37:E37"/>
    <mergeCell ref="F37:J37"/>
    <mergeCell ref="K37:N37"/>
    <mergeCell ref="O37:X37"/>
    <mergeCell ref="A35:E35"/>
    <mergeCell ref="F35:J35"/>
    <mergeCell ref="K35:N35"/>
    <mergeCell ref="O35:X35"/>
    <mergeCell ref="F33:J33"/>
    <mergeCell ref="A34:E34"/>
    <mergeCell ref="F34:J34"/>
    <mergeCell ref="A44:F44"/>
    <mergeCell ref="H44:M44"/>
    <mergeCell ref="N44:T44"/>
    <mergeCell ref="A45:F45"/>
    <mergeCell ref="A258:C258"/>
    <mergeCell ref="D258:T258"/>
    <mergeCell ref="A176:B176"/>
    <mergeCell ref="C176:X176"/>
    <mergeCell ref="A196:B196"/>
    <mergeCell ref="C196:X196"/>
    <mergeCell ref="A182:C182"/>
    <mergeCell ref="D182:X182"/>
    <mergeCell ref="A187:B187"/>
    <mergeCell ref="C187:X187"/>
    <mergeCell ref="A188:B188"/>
    <mergeCell ref="C188:X188"/>
    <mergeCell ref="A179:X179"/>
    <mergeCell ref="A180:C180"/>
    <mergeCell ref="A181:C181"/>
    <mergeCell ref="D180:F180"/>
    <mergeCell ref="F240:I240"/>
    <mergeCell ref="S180:W180"/>
    <mergeCell ref="P180:R180"/>
    <mergeCell ref="A198:X198"/>
    <mergeCell ref="R231:X231"/>
    <mergeCell ref="D242:W242"/>
    <mergeCell ref="F246:I246"/>
    <mergeCell ref="D247:W247"/>
    <mergeCell ref="A40:X40"/>
    <mergeCell ref="A41:X41"/>
    <mergeCell ref="A14:X14"/>
    <mergeCell ref="A15:X15"/>
    <mergeCell ref="A3:C3"/>
    <mergeCell ref="F36:J36"/>
    <mergeCell ref="K36:N36"/>
    <mergeCell ref="O36:X36"/>
    <mergeCell ref="A62:B62"/>
    <mergeCell ref="C62:T62"/>
    <mergeCell ref="A26:J26"/>
    <mergeCell ref="K26:T26"/>
    <mergeCell ref="A27:J27"/>
    <mergeCell ref="K27:T27"/>
    <mergeCell ref="A28:T28"/>
    <mergeCell ref="A51:B51"/>
    <mergeCell ref="C51:T51"/>
    <mergeCell ref="A52:T52"/>
    <mergeCell ref="A53:B53"/>
    <mergeCell ref="C53:T53"/>
  </mergeCells>
  <phoneticPr fontId="3"/>
  <dataValidations count="7">
    <dataValidation type="list" allowBlank="1" showInputMessage="1" showErrorMessage="1" sqref="F38:J38" xr:uid="{00000000-0002-0000-0700-000001000000}">
      <formula1>"ア,イ,ウ"</formula1>
    </dataValidation>
    <dataValidation type="list" allowBlank="1" showInputMessage="1" prompt="下記のア～ウから該当する役割を選択" sqref="F33:J37" xr:uid="{00000000-0002-0000-0700-000002000000}">
      <formula1>"ア,イ,ウ"</formula1>
    </dataValidation>
    <dataValidation type="list" allowBlank="1" showInputMessage="1" prompt="該当する項目に「〇」を記載" sqref="A53:B56 C141:C143 H180:I181 N180:O181 A168:B176 A188:B197 A60:B62 B141:B144 B150:B159 C150:C158" xr:uid="{00000000-0002-0000-0700-000003000000}">
      <formula1>"　,〇,"</formula1>
    </dataValidation>
    <dataValidation type="list" allowBlank="1" showInputMessage="1" showErrorMessage="1" prompt="該当する場合に「✓」を選択" sqref="A166:B166" xr:uid="{00000000-0002-0000-0700-000004000000}">
      <formula1>"　,✓,"</formula1>
    </dataValidation>
    <dataValidation type="list" allowBlank="1" showInputMessage="1" showErrorMessage="1" prompt="年度を選択" sqref="F235:P235 R235:X235 F240:I240 F245:I245" xr:uid="{52525626-8BF8-469E-ACB2-D65AD81B48E9}">
      <formula1>"令和7年度,令和8年度,令和9年度,令和10年度,令和11年度"</formula1>
    </dataValidation>
    <dataValidation type="list" allowBlank="1" showInputMessage="1" showErrorMessage="1" sqref="O33:X37" xr:uid="{8B45B59B-E83C-48C9-A67C-481C977DCADC}">
      <formula1>$Z$33:$Z$34</formula1>
    </dataValidation>
    <dataValidation type="list" allowBlank="1" showInputMessage="1" showErrorMessage="1" sqref="A259:C259" xr:uid="{ADC9ADDF-A0B5-466E-9672-900103D6FD9A}">
      <formula1>$Z$1</formula1>
    </dataValidation>
  </dataValidations>
  <printOptions horizontalCentered="1"/>
  <pageMargins left="0.59055118110236227" right="0.39370078740157483" top="0.59055118110236227" bottom="0.19685039370078741" header="0.31496062992125984" footer="0.31496062992125984"/>
  <pageSetup paperSize="9" scale="72" fitToHeight="0" orientation="portrait" r:id="rId1"/>
  <rowBreaks count="7" manualBreakCount="7">
    <brk id="15" max="16383" man="1"/>
    <brk id="63" max="23" man="1"/>
    <brk id="116" max="23" man="1"/>
    <brk id="135" max="23" man="1"/>
    <brk id="162" max="23" man="1"/>
    <brk id="184" max="23" man="1"/>
    <brk id="209"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09F3B-264D-467D-B45C-2BFDE42C2AF0}">
  <sheetPr codeName="Sheet11">
    <tabColor rgb="FFFFFF00"/>
    <pageSetUpPr fitToPage="1"/>
  </sheetPr>
  <dimension ref="A1:Y31"/>
  <sheetViews>
    <sheetView showGridLines="0" view="pageBreakPreview" topLeftCell="A12" zoomScale="70" zoomScaleNormal="100" zoomScaleSheetLayoutView="70" workbookViewId="0">
      <selection activeCell="M11" sqref="M11:R11"/>
    </sheetView>
  </sheetViews>
  <sheetFormatPr defaultColWidth="8.625" defaultRowHeight="18" customHeight="1" x14ac:dyDescent="0.15"/>
  <cols>
    <col min="1" max="2" width="3.5" style="100" customWidth="1"/>
    <col min="3" max="3" width="8" style="100" customWidth="1"/>
    <col min="4" max="4" width="4.75" style="100" customWidth="1"/>
    <col min="5" max="5" width="7.625" style="100" customWidth="1"/>
    <col min="6" max="6" width="7.125" style="100" customWidth="1"/>
    <col min="7" max="7" width="5.75" style="100" hidden="1" customWidth="1"/>
    <col min="8" max="8" width="4.625" style="100" customWidth="1"/>
    <col min="9" max="10" width="8.625" style="100" customWidth="1"/>
    <col min="11" max="11" width="7.125" style="100" customWidth="1"/>
    <col min="12" max="12" width="6.125" style="100" hidden="1" customWidth="1"/>
    <col min="13" max="13" width="4.5" style="100" customWidth="1"/>
    <col min="14" max="15" width="7.625" style="100" customWidth="1"/>
    <col min="16" max="16" width="7.125" style="100" customWidth="1"/>
    <col min="17" max="17" width="7" style="100" hidden="1" customWidth="1"/>
    <col min="18" max="18" width="4.625" style="100" customWidth="1"/>
    <col min="19" max="20" width="7.625" style="100" customWidth="1"/>
    <col min="21" max="21" width="7.125" style="100" customWidth="1"/>
    <col min="22" max="22" width="5.625" style="100" hidden="1" customWidth="1"/>
    <col min="23" max="23" width="5.625" style="100" customWidth="1"/>
    <col min="24" max="24" width="7.625" style="100" customWidth="1"/>
    <col min="25" max="27" width="3.875" style="48" customWidth="1"/>
    <col min="28" max="41" width="4.625" style="48" customWidth="1"/>
    <col min="42" max="42" width="3.75" style="48" customWidth="1"/>
    <col min="43" max="84" width="4.625" style="48" customWidth="1"/>
    <col min="85" max="16384" width="8.625" style="48"/>
  </cols>
  <sheetData>
    <row r="1" spans="1:24" ht="18" customHeight="1" x14ac:dyDescent="0.15">
      <c r="A1" s="121"/>
      <c r="B1" s="56"/>
      <c r="C1" s="56"/>
      <c r="D1" s="56"/>
      <c r="E1" s="56"/>
      <c r="F1" s="56"/>
      <c r="G1" s="56"/>
      <c r="H1" s="56"/>
      <c r="I1" s="56"/>
      <c r="J1" s="56"/>
      <c r="K1" s="56"/>
      <c r="L1" s="56"/>
      <c r="M1" s="56"/>
      <c r="N1" s="56"/>
      <c r="O1" s="56"/>
      <c r="P1" s="56"/>
      <c r="Q1" s="56"/>
      <c r="R1" s="56"/>
      <c r="S1" s="56"/>
      <c r="T1" s="56"/>
      <c r="U1" s="56"/>
      <c r="V1" s="56"/>
      <c r="W1" s="56"/>
      <c r="X1" s="56"/>
    </row>
    <row r="2" spans="1:24" ht="18" customHeight="1" x14ac:dyDescent="0.15">
      <c r="A2" s="121" t="s">
        <v>139</v>
      </c>
      <c r="B2" s="56"/>
      <c r="C2" s="56"/>
      <c r="D2" s="56"/>
      <c r="E2" s="56"/>
      <c r="F2" s="56"/>
      <c r="G2" s="56"/>
      <c r="H2" s="56"/>
      <c r="I2" s="56"/>
      <c r="J2" s="56"/>
      <c r="K2" s="56"/>
      <c r="L2" s="56"/>
      <c r="M2" s="56"/>
      <c r="N2" s="56"/>
      <c r="O2" s="56"/>
      <c r="P2" s="56"/>
      <c r="Q2" s="56"/>
      <c r="R2" s="56"/>
      <c r="S2" s="56"/>
      <c r="T2" s="56"/>
      <c r="U2" s="56"/>
      <c r="V2" s="56"/>
      <c r="W2" s="56"/>
      <c r="X2" s="56"/>
    </row>
    <row r="3" spans="1:24" ht="8.4499999999999993" customHeight="1" x14ac:dyDescent="0.15">
      <c r="A3" s="121"/>
      <c r="B3" s="56"/>
      <c r="C3" s="56"/>
      <c r="D3" s="56"/>
      <c r="E3" s="56"/>
      <c r="F3" s="56"/>
      <c r="G3" s="56"/>
      <c r="H3" s="56"/>
      <c r="I3" s="56"/>
      <c r="J3" s="56"/>
      <c r="K3" s="56"/>
      <c r="L3" s="56"/>
      <c r="M3" s="56"/>
      <c r="N3" s="56"/>
      <c r="O3" s="56"/>
      <c r="P3" s="56"/>
      <c r="Q3" s="56"/>
      <c r="R3" s="56"/>
      <c r="S3" s="56"/>
      <c r="T3" s="56"/>
      <c r="U3" s="56"/>
      <c r="V3" s="56"/>
      <c r="W3" s="56"/>
      <c r="X3" s="56"/>
    </row>
    <row r="4" spans="1:24" ht="18" customHeight="1" x14ac:dyDescent="0.15">
      <c r="A4" s="121" t="s">
        <v>266</v>
      </c>
      <c r="B4" s="56"/>
      <c r="C4" s="56"/>
      <c r="D4" s="56"/>
      <c r="E4" s="56"/>
      <c r="F4" s="56"/>
      <c r="G4" s="56"/>
      <c r="H4" s="56"/>
      <c r="I4" s="56"/>
      <c r="J4" s="56"/>
      <c r="K4" s="56"/>
      <c r="L4" s="56"/>
      <c r="M4" s="56"/>
      <c r="N4" s="56"/>
      <c r="O4" s="56"/>
      <c r="P4" s="56"/>
      <c r="Q4" s="56"/>
      <c r="R4" s="56"/>
      <c r="S4" s="56"/>
      <c r="T4" s="56"/>
      <c r="U4" s="56"/>
      <c r="V4" s="56"/>
      <c r="W4" s="56"/>
      <c r="X4" s="56"/>
    </row>
    <row r="5" spans="1:24" ht="36" customHeight="1" x14ac:dyDescent="0.15">
      <c r="A5" s="121"/>
      <c r="B5" s="888" t="s">
        <v>140</v>
      </c>
      <c r="C5" s="888"/>
      <c r="D5" s="888"/>
      <c r="E5" s="888"/>
      <c r="F5" s="888"/>
      <c r="G5" s="888"/>
      <c r="H5" s="888"/>
      <c r="I5" s="888"/>
      <c r="J5" s="888"/>
      <c r="K5" s="888"/>
      <c r="L5" s="888"/>
      <c r="M5" s="888"/>
      <c r="N5" s="888"/>
      <c r="O5" s="888"/>
      <c r="P5" s="888"/>
      <c r="Q5" s="888"/>
      <c r="R5" s="888"/>
      <c r="S5" s="888"/>
      <c r="T5" s="888"/>
      <c r="U5" s="888"/>
      <c r="V5" s="888"/>
      <c r="W5" s="888"/>
      <c r="X5" s="888"/>
    </row>
    <row r="6" spans="1:24" ht="18" customHeight="1" x14ac:dyDescent="0.15">
      <c r="A6" s="1078" t="s">
        <v>64</v>
      </c>
      <c r="B6" s="1078"/>
      <c r="C6" s="1079" t="s">
        <v>141</v>
      </c>
      <c r="D6" s="1079"/>
      <c r="E6" s="1079"/>
      <c r="F6" s="1079"/>
      <c r="G6" s="1079"/>
      <c r="H6" s="1079"/>
      <c r="I6" s="1079" t="s">
        <v>142</v>
      </c>
      <c r="J6" s="1079"/>
      <c r="K6" s="1079"/>
      <c r="L6" s="349"/>
      <c r="M6" s="1079" t="s">
        <v>143</v>
      </c>
      <c r="N6" s="1079"/>
      <c r="O6" s="1079"/>
      <c r="P6" s="1079"/>
      <c r="Q6" s="1079"/>
      <c r="R6" s="1079"/>
      <c r="S6" s="1079" t="s">
        <v>144</v>
      </c>
      <c r="T6" s="1079"/>
      <c r="U6" s="1079"/>
      <c r="V6" s="1079"/>
      <c r="W6" s="1079"/>
      <c r="X6" s="1079"/>
    </row>
    <row r="7" spans="1:24" ht="20.45" customHeight="1" x14ac:dyDescent="0.15">
      <c r="A7" s="1051"/>
      <c r="B7" s="1052"/>
      <c r="C7" s="1034" t="s">
        <v>145</v>
      </c>
      <c r="D7" s="1034"/>
      <c r="E7" s="1034"/>
      <c r="F7" s="1034"/>
      <c r="G7" s="1034"/>
      <c r="H7" s="1034"/>
      <c r="I7" s="85" t="s">
        <v>56</v>
      </c>
      <c r="J7" s="257"/>
      <c r="K7" s="86" t="s">
        <v>59</v>
      </c>
      <c r="L7" s="87"/>
      <c r="M7" s="1035"/>
      <c r="N7" s="1072"/>
      <c r="O7" s="1072"/>
      <c r="P7" s="1072"/>
      <c r="Q7" s="1072"/>
      <c r="R7" s="1073"/>
      <c r="S7" s="1035"/>
      <c r="T7" s="1072"/>
      <c r="U7" s="1072"/>
      <c r="V7" s="1072"/>
      <c r="W7" s="1072"/>
      <c r="X7" s="1073"/>
    </row>
    <row r="8" spans="1:24" ht="16.149999999999999" customHeight="1" x14ac:dyDescent="0.15">
      <c r="A8" s="1044"/>
      <c r="B8" s="1045"/>
      <c r="C8" s="1046"/>
      <c r="D8" s="1046"/>
      <c r="E8" s="1046"/>
      <c r="F8" s="1046"/>
      <c r="G8" s="1046"/>
      <c r="H8" s="1046"/>
      <c r="I8" s="350"/>
      <c r="J8" s="88" t="s">
        <v>224</v>
      </c>
      <c r="K8" s="89"/>
      <c r="L8" s="90"/>
      <c r="M8" s="1038"/>
      <c r="N8" s="1039"/>
      <c r="O8" s="1039"/>
      <c r="P8" s="1039"/>
      <c r="Q8" s="1039"/>
      <c r="R8" s="1040"/>
      <c r="S8" s="1038"/>
      <c r="T8" s="1074"/>
      <c r="U8" s="1074"/>
      <c r="V8" s="1074"/>
      <c r="W8" s="1074"/>
      <c r="X8" s="1040"/>
    </row>
    <row r="9" spans="1:24" ht="22.9" customHeight="1" x14ac:dyDescent="0.15">
      <c r="A9" s="1044"/>
      <c r="B9" s="1045"/>
      <c r="C9" s="1046"/>
      <c r="D9" s="1046"/>
      <c r="E9" s="1046"/>
      <c r="F9" s="1046"/>
      <c r="G9" s="1046"/>
      <c r="H9" s="1046"/>
      <c r="I9" s="91" t="s">
        <v>56</v>
      </c>
      <c r="J9" s="258"/>
      <c r="K9" s="92" t="s">
        <v>59</v>
      </c>
      <c r="L9" s="90"/>
      <c r="M9" s="1038"/>
      <c r="N9" s="1039"/>
      <c r="O9" s="1039"/>
      <c r="P9" s="1039"/>
      <c r="Q9" s="1039"/>
      <c r="R9" s="1040"/>
      <c r="S9" s="1038"/>
      <c r="T9" s="1074"/>
      <c r="U9" s="1074"/>
      <c r="V9" s="1074"/>
      <c r="W9" s="1074"/>
      <c r="X9" s="1040"/>
    </row>
    <row r="10" spans="1:24" ht="46.15" customHeight="1" x14ac:dyDescent="0.15">
      <c r="A10" s="1044"/>
      <c r="B10" s="1045"/>
      <c r="C10" s="1046"/>
      <c r="D10" s="1046"/>
      <c r="E10" s="1046"/>
      <c r="F10" s="1046"/>
      <c r="G10" s="1046"/>
      <c r="H10" s="1046"/>
      <c r="I10" s="1075"/>
      <c r="J10" s="1076"/>
      <c r="K10" s="1077"/>
      <c r="L10" s="90"/>
      <c r="M10" s="1038"/>
      <c r="N10" s="1074"/>
      <c r="O10" s="1074"/>
      <c r="P10" s="1074"/>
      <c r="Q10" s="1074"/>
      <c r="R10" s="1040"/>
      <c r="S10" s="1038"/>
      <c r="T10" s="1074"/>
      <c r="U10" s="1074"/>
      <c r="V10" s="1074"/>
      <c r="W10" s="1074"/>
      <c r="X10" s="1040"/>
    </row>
    <row r="11" spans="1:24" ht="84.6" customHeight="1" x14ac:dyDescent="0.15">
      <c r="A11" s="1044"/>
      <c r="B11" s="1045"/>
      <c r="C11" s="1046"/>
      <c r="D11" s="1046"/>
      <c r="E11" s="1046"/>
      <c r="F11" s="1046"/>
      <c r="G11" s="1046"/>
      <c r="H11" s="1046"/>
      <c r="I11" s="1075"/>
      <c r="J11" s="1076"/>
      <c r="K11" s="1077"/>
      <c r="L11" s="90"/>
      <c r="M11" s="1038"/>
      <c r="N11" s="1039"/>
      <c r="O11" s="1039"/>
      <c r="P11" s="1039"/>
      <c r="Q11" s="1039"/>
      <c r="R11" s="1040"/>
      <c r="S11" s="1069"/>
      <c r="T11" s="1070"/>
      <c r="U11" s="1070"/>
      <c r="V11" s="1070"/>
      <c r="W11" s="1070"/>
      <c r="X11" s="1071"/>
    </row>
    <row r="12" spans="1:24" ht="120" customHeight="1" x14ac:dyDescent="0.15">
      <c r="A12" s="1047"/>
      <c r="B12" s="1048"/>
      <c r="C12" s="1030"/>
      <c r="D12" s="1030"/>
      <c r="E12" s="1030"/>
      <c r="F12" s="1030"/>
      <c r="G12" s="1030"/>
      <c r="H12" s="1030"/>
      <c r="I12" s="1061"/>
      <c r="J12" s="1067"/>
      <c r="K12" s="1068"/>
      <c r="L12" s="93"/>
      <c r="M12" s="1041"/>
      <c r="N12" s="1042"/>
      <c r="O12" s="1042"/>
      <c r="P12" s="1042"/>
      <c r="Q12" s="1042"/>
      <c r="R12" s="1043"/>
      <c r="S12" s="1064"/>
      <c r="T12" s="1065"/>
      <c r="U12" s="1065"/>
      <c r="V12" s="1065"/>
      <c r="W12" s="1065"/>
      <c r="X12" s="1066"/>
    </row>
    <row r="13" spans="1:24" ht="21.6" customHeight="1" x14ac:dyDescent="0.15">
      <c r="A13" s="1051"/>
      <c r="B13" s="1052"/>
      <c r="C13" s="1034" t="s">
        <v>146</v>
      </c>
      <c r="D13" s="1034"/>
      <c r="E13" s="1034"/>
      <c r="F13" s="1034"/>
      <c r="G13" s="1034"/>
      <c r="H13" s="1034"/>
      <c r="I13" s="85" t="s">
        <v>56</v>
      </c>
      <c r="J13" s="257"/>
      <c r="K13" s="86" t="s">
        <v>59</v>
      </c>
      <c r="L13" s="94"/>
      <c r="M13" s="1035"/>
      <c r="N13" s="1036"/>
      <c r="O13" s="1036"/>
      <c r="P13" s="1036"/>
      <c r="Q13" s="1036"/>
      <c r="R13" s="1037"/>
      <c r="S13" s="1035"/>
      <c r="T13" s="1036"/>
      <c r="U13" s="1036"/>
      <c r="V13" s="1036"/>
      <c r="W13" s="1036"/>
      <c r="X13" s="1037"/>
    </row>
    <row r="14" spans="1:24" ht="21.6" customHeight="1" x14ac:dyDescent="0.15">
      <c r="A14" s="1044"/>
      <c r="B14" s="1045"/>
      <c r="C14" s="1046"/>
      <c r="D14" s="1046"/>
      <c r="E14" s="1046"/>
      <c r="F14" s="1046"/>
      <c r="G14" s="1046"/>
      <c r="H14" s="1046"/>
      <c r="I14" s="350"/>
      <c r="J14" s="88" t="s">
        <v>224</v>
      </c>
      <c r="K14" s="89"/>
      <c r="L14" s="94"/>
      <c r="M14" s="1038"/>
      <c r="N14" s="1039"/>
      <c r="O14" s="1039"/>
      <c r="P14" s="1039"/>
      <c r="Q14" s="1039"/>
      <c r="R14" s="1040"/>
      <c r="S14" s="1038"/>
      <c r="T14" s="1039"/>
      <c r="U14" s="1039"/>
      <c r="V14" s="1039"/>
      <c r="W14" s="1039"/>
      <c r="X14" s="1040"/>
    </row>
    <row r="15" spans="1:24" ht="21.6" customHeight="1" x14ac:dyDescent="0.15">
      <c r="A15" s="1044"/>
      <c r="B15" s="1045"/>
      <c r="C15" s="1046"/>
      <c r="D15" s="1046"/>
      <c r="E15" s="1046"/>
      <c r="F15" s="1046"/>
      <c r="G15" s="1046"/>
      <c r="H15" s="1046"/>
      <c r="I15" s="91" t="s">
        <v>56</v>
      </c>
      <c r="J15" s="258"/>
      <c r="K15" s="92" t="s">
        <v>59</v>
      </c>
      <c r="L15" s="94"/>
      <c r="M15" s="1038"/>
      <c r="N15" s="1039"/>
      <c r="O15" s="1039"/>
      <c r="P15" s="1039"/>
      <c r="Q15" s="1039"/>
      <c r="R15" s="1040"/>
      <c r="S15" s="1038"/>
      <c r="T15" s="1039"/>
      <c r="U15" s="1039"/>
      <c r="V15" s="1039"/>
      <c r="W15" s="1039"/>
      <c r="X15" s="1040"/>
    </row>
    <row r="16" spans="1:24" ht="162" customHeight="1" x14ac:dyDescent="0.15">
      <c r="A16" s="1047"/>
      <c r="B16" s="1048"/>
      <c r="C16" s="1030"/>
      <c r="D16" s="1030"/>
      <c r="E16" s="1030"/>
      <c r="F16" s="1030"/>
      <c r="G16" s="1030"/>
      <c r="H16" s="1030"/>
      <c r="I16" s="1061"/>
      <c r="J16" s="1062"/>
      <c r="K16" s="1063"/>
      <c r="L16" s="94"/>
      <c r="M16" s="1041"/>
      <c r="N16" s="1042"/>
      <c r="O16" s="1042"/>
      <c r="P16" s="1042"/>
      <c r="Q16" s="1042"/>
      <c r="R16" s="1043"/>
      <c r="S16" s="1041"/>
      <c r="T16" s="1042"/>
      <c r="U16" s="1042"/>
      <c r="V16" s="1042"/>
      <c r="W16" s="1042"/>
      <c r="X16" s="1043"/>
    </row>
    <row r="17" spans="1:25" ht="24" customHeight="1" x14ac:dyDescent="0.15">
      <c r="A17" s="1051"/>
      <c r="B17" s="1052"/>
      <c r="C17" s="1034" t="s">
        <v>330</v>
      </c>
      <c r="D17" s="1034"/>
      <c r="E17" s="1034"/>
      <c r="F17" s="1034"/>
      <c r="G17" s="1034"/>
      <c r="H17" s="1034"/>
      <c r="I17" s="85" t="s">
        <v>56</v>
      </c>
      <c r="J17" s="257"/>
      <c r="K17" s="86" t="s">
        <v>59</v>
      </c>
      <c r="L17" s="94"/>
      <c r="M17" s="1035"/>
      <c r="N17" s="1053"/>
      <c r="O17" s="1053"/>
      <c r="P17" s="1053"/>
      <c r="Q17" s="1053"/>
      <c r="R17" s="1054"/>
      <c r="S17" s="1035"/>
      <c r="T17" s="1036"/>
      <c r="U17" s="1036"/>
      <c r="V17" s="1036"/>
      <c r="W17" s="1036"/>
      <c r="X17" s="1037"/>
    </row>
    <row r="18" spans="1:25" ht="24" customHeight="1" x14ac:dyDescent="0.15">
      <c r="A18" s="1044"/>
      <c r="B18" s="1045"/>
      <c r="C18" s="1046"/>
      <c r="D18" s="1046"/>
      <c r="E18" s="1046"/>
      <c r="F18" s="1046"/>
      <c r="G18" s="1046"/>
      <c r="H18" s="1046"/>
      <c r="I18" s="350"/>
      <c r="J18" s="88" t="s">
        <v>224</v>
      </c>
      <c r="K18" s="89"/>
      <c r="L18" s="94"/>
      <c r="M18" s="1038"/>
      <c r="N18" s="1039"/>
      <c r="O18" s="1039"/>
      <c r="P18" s="1039"/>
      <c r="Q18" s="1039"/>
      <c r="R18" s="1040"/>
      <c r="S18" s="1055"/>
      <c r="T18" s="1056"/>
      <c r="U18" s="1056"/>
      <c r="V18" s="1056"/>
      <c r="W18" s="1056"/>
      <c r="X18" s="1057"/>
    </row>
    <row r="19" spans="1:25" ht="24" customHeight="1" x14ac:dyDescent="0.15">
      <c r="A19" s="1044"/>
      <c r="B19" s="1045"/>
      <c r="C19" s="1046"/>
      <c r="D19" s="1046"/>
      <c r="E19" s="1046"/>
      <c r="F19" s="1046"/>
      <c r="G19" s="1046"/>
      <c r="H19" s="1046"/>
      <c r="I19" s="91" t="s">
        <v>56</v>
      </c>
      <c r="J19" s="258"/>
      <c r="K19" s="92" t="s">
        <v>59</v>
      </c>
      <c r="L19" s="94"/>
      <c r="M19" s="1038"/>
      <c r="N19" s="1039"/>
      <c r="O19" s="1039"/>
      <c r="P19" s="1039"/>
      <c r="Q19" s="1039"/>
      <c r="R19" s="1040"/>
      <c r="S19" s="1055"/>
      <c r="T19" s="1056"/>
      <c r="U19" s="1056"/>
      <c r="V19" s="1056"/>
      <c r="W19" s="1056"/>
      <c r="X19" s="1057"/>
    </row>
    <row r="20" spans="1:25" ht="138" customHeight="1" x14ac:dyDescent="0.15">
      <c r="A20" s="1047"/>
      <c r="B20" s="1048"/>
      <c r="C20" s="1030"/>
      <c r="D20" s="1030"/>
      <c r="E20" s="1030"/>
      <c r="F20" s="1030"/>
      <c r="G20" s="1030"/>
      <c r="H20" s="1030"/>
      <c r="I20" s="1061"/>
      <c r="J20" s="1062"/>
      <c r="K20" s="1063"/>
      <c r="L20" s="94"/>
      <c r="M20" s="1041"/>
      <c r="N20" s="1042"/>
      <c r="O20" s="1042"/>
      <c r="P20" s="1042"/>
      <c r="Q20" s="1042"/>
      <c r="R20" s="1043"/>
      <c r="S20" s="1058"/>
      <c r="T20" s="1059"/>
      <c r="U20" s="1059"/>
      <c r="V20" s="1059"/>
      <c r="W20" s="1059"/>
      <c r="X20" s="1060"/>
    </row>
    <row r="21" spans="1:25" ht="24" customHeight="1" x14ac:dyDescent="0.15">
      <c r="A21" s="1049"/>
      <c r="B21" s="1050"/>
      <c r="C21" s="1034" t="s">
        <v>331</v>
      </c>
      <c r="D21" s="1034"/>
      <c r="E21" s="1034"/>
      <c r="F21" s="1034"/>
      <c r="G21" s="1034"/>
      <c r="H21" s="1034"/>
      <c r="I21" s="85" t="s">
        <v>56</v>
      </c>
      <c r="J21" s="257"/>
      <c r="K21" s="86" t="s">
        <v>59</v>
      </c>
      <c r="L21" s="94"/>
      <c r="M21" s="1035"/>
      <c r="N21" s="1036"/>
      <c r="O21" s="1036"/>
      <c r="P21" s="1036"/>
      <c r="Q21" s="1036"/>
      <c r="R21" s="1037"/>
      <c r="S21" s="1035"/>
      <c r="T21" s="1036"/>
      <c r="U21" s="1036"/>
      <c r="V21" s="1036"/>
      <c r="W21" s="1036"/>
      <c r="X21" s="1037"/>
    </row>
    <row r="22" spans="1:25" ht="24" customHeight="1" x14ac:dyDescent="0.15">
      <c r="A22" s="1044"/>
      <c r="B22" s="1045"/>
      <c r="C22" s="1046"/>
      <c r="D22" s="1046"/>
      <c r="E22" s="1046"/>
      <c r="F22" s="1046"/>
      <c r="G22" s="1046"/>
      <c r="H22" s="1046"/>
      <c r="I22" s="350"/>
      <c r="J22" s="88" t="s">
        <v>224</v>
      </c>
      <c r="K22" s="89"/>
      <c r="L22" s="94"/>
      <c r="M22" s="1038"/>
      <c r="N22" s="1039"/>
      <c r="O22" s="1039"/>
      <c r="P22" s="1039"/>
      <c r="Q22" s="1039"/>
      <c r="R22" s="1040"/>
      <c r="S22" s="1038"/>
      <c r="T22" s="1039"/>
      <c r="U22" s="1039"/>
      <c r="V22" s="1039"/>
      <c r="W22" s="1039"/>
      <c r="X22" s="1040"/>
    </row>
    <row r="23" spans="1:25" ht="24" customHeight="1" x14ac:dyDescent="0.15">
      <c r="A23" s="1044"/>
      <c r="B23" s="1045"/>
      <c r="C23" s="1046"/>
      <c r="D23" s="1046"/>
      <c r="E23" s="1046"/>
      <c r="F23" s="1046"/>
      <c r="G23" s="1046"/>
      <c r="H23" s="1046"/>
      <c r="I23" s="91" t="s">
        <v>56</v>
      </c>
      <c r="J23" s="258"/>
      <c r="K23" s="92" t="s">
        <v>59</v>
      </c>
      <c r="L23" s="94"/>
      <c r="M23" s="1038"/>
      <c r="N23" s="1039"/>
      <c r="O23" s="1039"/>
      <c r="P23" s="1039"/>
      <c r="Q23" s="1039"/>
      <c r="R23" s="1040"/>
      <c r="S23" s="1038"/>
      <c r="T23" s="1039"/>
      <c r="U23" s="1039"/>
      <c r="V23" s="1039"/>
      <c r="W23" s="1039"/>
      <c r="X23" s="1040"/>
    </row>
    <row r="24" spans="1:25" ht="119.45" customHeight="1" x14ac:dyDescent="0.15">
      <c r="A24" s="1047"/>
      <c r="B24" s="1048"/>
      <c r="C24" s="1030"/>
      <c r="D24" s="1030"/>
      <c r="E24" s="1030"/>
      <c r="F24" s="1030"/>
      <c r="G24" s="1030"/>
      <c r="H24" s="1030"/>
      <c r="I24" s="351"/>
      <c r="J24" s="95"/>
      <c r="K24" s="96"/>
      <c r="L24" s="94"/>
      <c r="M24" s="1041"/>
      <c r="N24" s="1042"/>
      <c r="O24" s="1042"/>
      <c r="P24" s="1042"/>
      <c r="Q24" s="1042"/>
      <c r="R24" s="1043"/>
      <c r="S24" s="1041"/>
      <c r="T24" s="1042"/>
      <c r="U24" s="1042"/>
      <c r="V24" s="1042"/>
      <c r="W24" s="1042"/>
      <c r="X24" s="1043"/>
    </row>
    <row r="25" spans="1:25" ht="24" customHeight="1" x14ac:dyDescent="0.15">
      <c r="A25" s="1031"/>
      <c r="B25" s="1032"/>
      <c r="C25" s="1033" t="s">
        <v>332</v>
      </c>
      <c r="D25" s="1034"/>
      <c r="E25" s="1034"/>
      <c r="F25" s="1034"/>
      <c r="G25" s="1034"/>
      <c r="H25" s="1034"/>
      <c r="I25" s="85" t="s">
        <v>56</v>
      </c>
      <c r="J25" s="257"/>
      <c r="K25" s="86" t="s">
        <v>59</v>
      </c>
      <c r="L25" s="97"/>
      <c r="M25" s="1035"/>
      <c r="N25" s="1036"/>
      <c r="O25" s="1036"/>
      <c r="P25" s="1036"/>
      <c r="Q25" s="1036"/>
      <c r="R25" s="1037"/>
      <c r="S25" s="1035"/>
      <c r="T25" s="1036"/>
      <c r="U25" s="1036"/>
      <c r="V25" s="1036"/>
      <c r="W25" s="1036"/>
      <c r="X25" s="1037"/>
      <c r="Y25" s="31"/>
    </row>
    <row r="26" spans="1:25" ht="24" customHeight="1" x14ac:dyDescent="0.15">
      <c r="A26" s="1044"/>
      <c r="B26" s="1045"/>
      <c r="C26" s="1046"/>
      <c r="D26" s="1046"/>
      <c r="E26" s="1046"/>
      <c r="F26" s="1046"/>
      <c r="G26" s="1046"/>
      <c r="H26" s="1046"/>
      <c r="I26" s="350"/>
      <c r="J26" s="88" t="s">
        <v>224</v>
      </c>
      <c r="K26" s="89"/>
      <c r="L26" s="97"/>
      <c r="M26" s="1038"/>
      <c r="N26" s="1039"/>
      <c r="O26" s="1039"/>
      <c r="P26" s="1039"/>
      <c r="Q26" s="1039"/>
      <c r="R26" s="1040"/>
      <c r="S26" s="1038"/>
      <c r="T26" s="1039"/>
      <c r="U26" s="1039"/>
      <c r="V26" s="1039"/>
      <c r="W26" s="1039"/>
      <c r="X26" s="1040"/>
    </row>
    <row r="27" spans="1:25" ht="24" customHeight="1" x14ac:dyDescent="0.15">
      <c r="A27" s="1044"/>
      <c r="B27" s="1045"/>
      <c r="C27" s="1046"/>
      <c r="D27" s="1046"/>
      <c r="E27" s="1046"/>
      <c r="F27" s="1046"/>
      <c r="G27" s="1046"/>
      <c r="H27" s="1046"/>
      <c r="I27" s="91" t="s">
        <v>56</v>
      </c>
      <c r="J27" s="258"/>
      <c r="K27" s="92" t="s">
        <v>59</v>
      </c>
      <c r="L27" s="97"/>
      <c r="M27" s="1038"/>
      <c r="N27" s="1039"/>
      <c r="O27" s="1039"/>
      <c r="P27" s="1039"/>
      <c r="Q27" s="1039"/>
      <c r="R27" s="1040"/>
      <c r="S27" s="1038"/>
      <c r="T27" s="1039"/>
      <c r="U27" s="1039"/>
      <c r="V27" s="1039"/>
      <c r="W27" s="1039"/>
      <c r="X27" s="1040"/>
    </row>
    <row r="28" spans="1:25" ht="119.45" customHeight="1" x14ac:dyDescent="0.15">
      <c r="A28" s="1047"/>
      <c r="B28" s="1048"/>
      <c r="C28" s="1030"/>
      <c r="D28" s="1030"/>
      <c r="E28" s="1030"/>
      <c r="F28" s="1030"/>
      <c r="G28" s="1030"/>
      <c r="H28" s="1030"/>
      <c r="I28" s="351"/>
      <c r="J28" s="95"/>
      <c r="K28" s="96"/>
      <c r="L28" s="97"/>
      <c r="M28" s="1041"/>
      <c r="N28" s="1042"/>
      <c r="O28" s="1042"/>
      <c r="P28" s="1042"/>
      <c r="Q28" s="1042"/>
      <c r="R28" s="1043"/>
      <c r="S28" s="1041"/>
      <c r="T28" s="1042"/>
      <c r="U28" s="1042"/>
      <c r="V28" s="1042"/>
      <c r="W28" s="1042"/>
      <c r="X28" s="1043"/>
    </row>
    <row r="29" spans="1:25" ht="7.15" customHeight="1" x14ac:dyDescent="0.15">
      <c r="A29" s="98"/>
      <c r="B29" s="98"/>
      <c r="C29" s="348"/>
      <c r="D29" s="348"/>
      <c r="E29" s="348"/>
      <c r="F29" s="348"/>
      <c r="G29" s="348"/>
      <c r="H29" s="348"/>
      <c r="I29" s="348"/>
      <c r="J29" s="348"/>
      <c r="K29" s="348"/>
      <c r="L29" s="348"/>
      <c r="M29" s="348"/>
      <c r="N29" s="348"/>
      <c r="O29" s="348"/>
      <c r="P29" s="348"/>
      <c r="Q29" s="348"/>
      <c r="R29" s="348"/>
      <c r="S29" s="348"/>
      <c r="T29" s="348"/>
      <c r="U29" s="348"/>
      <c r="V29" s="348"/>
      <c r="W29" s="348"/>
      <c r="X29" s="348"/>
    </row>
    <row r="30" spans="1:25" ht="18" customHeight="1" x14ac:dyDescent="0.15">
      <c r="A30" s="78"/>
      <c r="B30" s="79" t="s">
        <v>147</v>
      </c>
      <c r="C30" s="73" t="s">
        <v>333</v>
      </c>
      <c r="D30" s="73"/>
      <c r="E30" s="73"/>
      <c r="F30" s="73"/>
      <c r="G30" s="73"/>
      <c r="H30" s="73"/>
      <c r="I30" s="73"/>
      <c r="J30" s="73"/>
      <c r="K30" s="73"/>
      <c r="L30" s="73"/>
      <c r="M30" s="73"/>
      <c r="N30" s="73"/>
      <c r="O30" s="73"/>
      <c r="P30" s="73"/>
      <c r="Q30" s="73"/>
      <c r="R30" s="73"/>
      <c r="S30" s="73"/>
      <c r="T30" s="73"/>
      <c r="U30" s="73"/>
      <c r="V30" s="73"/>
      <c r="W30" s="73"/>
      <c r="X30" s="73"/>
    </row>
    <row r="31" spans="1:25" ht="45.75" customHeight="1" x14ac:dyDescent="0.15">
      <c r="A31" s="78"/>
      <c r="B31" s="99" t="s">
        <v>148</v>
      </c>
      <c r="C31" s="902" t="s">
        <v>149</v>
      </c>
      <c r="D31" s="902"/>
      <c r="E31" s="902"/>
      <c r="F31" s="902"/>
      <c r="G31" s="902"/>
      <c r="H31" s="902"/>
      <c r="I31" s="902"/>
      <c r="J31" s="902"/>
      <c r="K31" s="902"/>
      <c r="L31" s="902"/>
      <c r="M31" s="902"/>
      <c r="N31" s="902"/>
      <c r="O31" s="902"/>
      <c r="P31" s="902"/>
      <c r="Q31" s="902"/>
      <c r="R31" s="902"/>
      <c r="S31" s="902"/>
      <c r="T31" s="902"/>
      <c r="U31" s="902"/>
      <c r="V31" s="902"/>
      <c r="W31" s="902"/>
      <c r="X31" s="902"/>
    </row>
  </sheetData>
  <dataConsolidate/>
  <mergeCells count="70">
    <mergeCell ref="B5:X5"/>
    <mergeCell ref="A6:B6"/>
    <mergeCell ref="C6:H6"/>
    <mergeCell ref="I6:K6"/>
    <mergeCell ref="M6:R6"/>
    <mergeCell ref="S6:X6"/>
    <mergeCell ref="S11:X11"/>
    <mergeCell ref="A7:B7"/>
    <mergeCell ref="C7:H7"/>
    <mergeCell ref="M7:R10"/>
    <mergeCell ref="S7:X10"/>
    <mergeCell ref="A8:B8"/>
    <mergeCell ref="C8:H8"/>
    <mergeCell ref="A9:B9"/>
    <mergeCell ref="C9:H9"/>
    <mergeCell ref="A10:B10"/>
    <mergeCell ref="C10:H10"/>
    <mergeCell ref="I10:K10"/>
    <mergeCell ref="A11:B11"/>
    <mergeCell ref="C11:H11"/>
    <mergeCell ref="I11:K11"/>
    <mergeCell ref="M11:R11"/>
    <mergeCell ref="S12:X12"/>
    <mergeCell ref="A13:B13"/>
    <mergeCell ref="C13:H13"/>
    <mergeCell ref="M13:R16"/>
    <mergeCell ref="S13:X16"/>
    <mergeCell ref="A14:B14"/>
    <mergeCell ref="I16:K16"/>
    <mergeCell ref="A12:B12"/>
    <mergeCell ref="C12:H12"/>
    <mergeCell ref="I12:K12"/>
    <mergeCell ref="M12:R12"/>
    <mergeCell ref="C14:H14"/>
    <mergeCell ref="A15:B15"/>
    <mergeCell ref="C15:H15"/>
    <mergeCell ref="A16:B16"/>
    <mergeCell ref="C16:H16"/>
    <mergeCell ref="A17:B17"/>
    <mergeCell ref="C17:H17"/>
    <mergeCell ref="M17:R20"/>
    <mergeCell ref="S17:X20"/>
    <mergeCell ref="A18:B18"/>
    <mergeCell ref="C18:H18"/>
    <mergeCell ref="A19:B19"/>
    <mergeCell ref="C19:H19"/>
    <mergeCell ref="A20:B20"/>
    <mergeCell ref="C20:H20"/>
    <mergeCell ref="I20:K20"/>
    <mergeCell ref="A21:B21"/>
    <mergeCell ref="C21:H21"/>
    <mergeCell ref="M21:R24"/>
    <mergeCell ref="S21:X24"/>
    <mergeCell ref="A22:B22"/>
    <mergeCell ref="C22:H22"/>
    <mergeCell ref="A23:B23"/>
    <mergeCell ref="C23:H23"/>
    <mergeCell ref="A24:B24"/>
    <mergeCell ref="C28:H28"/>
    <mergeCell ref="C31:X31"/>
    <mergeCell ref="C24:H24"/>
    <mergeCell ref="A25:B25"/>
    <mergeCell ref="C25:H25"/>
    <mergeCell ref="M25:R28"/>
    <mergeCell ref="S25:X28"/>
    <mergeCell ref="A26:B26"/>
    <mergeCell ref="C26:H26"/>
    <mergeCell ref="A27:B27"/>
    <mergeCell ref="C27:H27"/>
    <mergeCell ref="A28:B28"/>
  </mergeCells>
  <phoneticPr fontId="3"/>
  <dataValidations count="2">
    <dataValidation type="list" allowBlank="1" showInputMessage="1" prompt="取組終了年度を入力_x000a_（加算額は取組期間内に限り交付されます）" sqref="J9 J15 J19 J23 J27" xr:uid="{F893F97F-8D4B-4FFE-9A0B-428C9A9220C7}">
      <formula1>"7,8,9,10,11"</formula1>
    </dataValidation>
    <dataValidation type="list" allowBlank="1" showInputMessage="1" prompt="取組開始年度を入力" sqref="J7 J13 J17 J21 J25" xr:uid="{07AEB598-F634-4670-BF34-E566EC8AB76F}">
      <formula1>"7,8,9,10,11"</formula1>
    </dataValidation>
  </dataValidations>
  <printOptions horizontalCentered="1"/>
  <pageMargins left="0.59055118110236227" right="0.39370078740157483" top="0.59055118110236227" bottom="0.19685039370078741" header="0.31496062992125984" footer="0.31496062992125984"/>
  <pageSetup paperSize="9" scale="72" fitToHeight="0" orientation="portrait" r:id="rId1"/>
  <rowBreaks count="1" manualBreakCount="1">
    <brk id="20"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B1:CR112"/>
  <sheetViews>
    <sheetView showGridLines="0" view="pageBreakPreview" topLeftCell="K1" zoomScale="85" zoomScaleNormal="80" zoomScaleSheetLayoutView="85" workbookViewId="0">
      <selection activeCell="AK12" sqref="AK12"/>
    </sheetView>
  </sheetViews>
  <sheetFormatPr defaultRowHeight="18.75" x14ac:dyDescent="0.15"/>
  <cols>
    <col min="1" max="1" width="2.75" customWidth="1"/>
    <col min="2" max="11" width="2.75" style="101" customWidth="1"/>
    <col min="12" max="12" width="4.75" style="101" customWidth="1"/>
    <col min="13" max="13" width="2.75" style="101" customWidth="1"/>
    <col min="14" max="17" width="1.625" style="101" customWidth="1"/>
    <col min="18" max="19" width="2.75" style="101" customWidth="1"/>
    <col min="20" max="21" width="1.625" style="101" customWidth="1"/>
    <col min="22" max="23" width="2.75" style="101" customWidth="1"/>
    <col min="24" max="25" width="1.625" style="101" customWidth="1"/>
    <col min="26" max="62" width="2.75" style="101" customWidth="1"/>
    <col min="63" max="64" width="3.5" style="101" customWidth="1"/>
    <col min="65" max="65" width="11.25" style="102" customWidth="1"/>
    <col min="66" max="76" width="2.75" customWidth="1"/>
  </cols>
  <sheetData>
    <row r="1" spans="2:76" s="104" customFormat="1" ht="22.15" customHeight="1" x14ac:dyDescent="0.15">
      <c r="B1" s="103"/>
      <c r="C1" s="103"/>
      <c r="D1" s="103"/>
      <c r="BD1" s="103" t="s">
        <v>525</v>
      </c>
      <c r="BE1" s="103"/>
      <c r="BF1" s="103"/>
      <c r="BG1" s="103"/>
      <c r="BH1" s="103"/>
      <c r="BI1" s="103"/>
      <c r="BJ1" s="103"/>
      <c r="BM1" s="110" t="s">
        <v>508</v>
      </c>
    </row>
    <row r="2" spans="2:76" s="103" customFormat="1" ht="23.45" customHeight="1" x14ac:dyDescent="0.15">
      <c r="B2" s="735" t="s">
        <v>287</v>
      </c>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377"/>
      <c r="BF2" s="377"/>
      <c r="BG2" s="377"/>
      <c r="BH2" s="377"/>
      <c r="BI2" s="377"/>
      <c r="BJ2" s="377"/>
      <c r="BM2" s="105"/>
    </row>
    <row r="3" spans="2:76" s="103" customFormat="1" ht="23.45" customHeight="1" x14ac:dyDescent="0.15">
      <c r="B3" s="106" t="s">
        <v>288</v>
      </c>
      <c r="C3" s="106"/>
      <c r="D3" s="106"/>
      <c r="G3" s="106"/>
      <c r="H3" s="106"/>
      <c r="I3" s="106"/>
      <c r="J3" s="106"/>
      <c r="K3" s="106"/>
      <c r="L3" s="106"/>
      <c r="BM3" s="105"/>
    </row>
    <row r="4" spans="2:76" s="103" customFormat="1" ht="40.5" customHeight="1" x14ac:dyDescent="0.15">
      <c r="B4" s="1087" t="s">
        <v>289</v>
      </c>
      <c r="C4" s="1087"/>
      <c r="D4" s="1087"/>
      <c r="E4" s="1087"/>
      <c r="F4" s="1087"/>
      <c r="G4" s="1087"/>
      <c r="H4" s="1087"/>
      <c r="I4" s="1087"/>
      <c r="J4" s="1087"/>
      <c r="K4" s="1087"/>
      <c r="L4" s="1087"/>
      <c r="M4" s="1087"/>
      <c r="N4" s="1087"/>
      <c r="O4" s="1087"/>
      <c r="P4" s="1087"/>
      <c r="Q4" s="1087"/>
      <c r="R4" s="1087"/>
      <c r="S4" s="1087"/>
      <c r="T4" s="1087"/>
      <c r="U4" s="1087"/>
      <c r="V4" s="1087"/>
      <c r="W4" s="1087"/>
      <c r="X4" s="1087"/>
      <c r="Y4" s="1087"/>
      <c r="Z4" s="1087"/>
      <c r="AA4" s="1087"/>
      <c r="AB4" s="1087"/>
      <c r="AC4" s="1087"/>
      <c r="AD4" s="1087"/>
      <c r="AE4" s="1087"/>
      <c r="AF4" s="1087"/>
      <c r="AG4" s="1087"/>
      <c r="AH4" s="1087"/>
      <c r="AI4" s="1087"/>
      <c r="AJ4" s="1087"/>
      <c r="AK4" s="1087"/>
      <c r="AL4" s="1087"/>
      <c r="AM4" s="1087"/>
      <c r="AN4" s="1087"/>
      <c r="AO4" s="1087"/>
      <c r="AP4" s="1087"/>
      <c r="AQ4" s="1087"/>
      <c r="AR4" s="1087"/>
      <c r="AS4" s="1087"/>
      <c r="AT4" s="1087"/>
      <c r="AU4" s="1087"/>
      <c r="AV4" s="1087"/>
      <c r="AW4" s="1087"/>
      <c r="AX4" s="1087"/>
      <c r="AY4" s="1087"/>
      <c r="AZ4" s="1087"/>
      <c r="BA4" s="1087"/>
      <c r="BB4" s="1087"/>
      <c r="BC4" s="1087"/>
      <c r="BD4" s="1087"/>
      <c r="BE4" s="378"/>
      <c r="BF4" s="378"/>
      <c r="BG4" s="378"/>
      <c r="BH4" s="378"/>
      <c r="BI4" s="378"/>
      <c r="BJ4" s="378"/>
      <c r="BM4" s="105"/>
    </row>
    <row r="5" spans="2:76" s="103" customFormat="1" ht="14.25" x14ac:dyDescent="0.15">
      <c r="B5" s="106"/>
      <c r="C5" s="106"/>
      <c r="D5" s="106"/>
      <c r="G5" s="106"/>
      <c r="H5" s="106"/>
      <c r="I5" s="106"/>
      <c r="J5" s="106"/>
      <c r="K5" s="106"/>
      <c r="L5" s="106"/>
      <c r="N5" s="107"/>
      <c r="O5" s="107"/>
      <c r="P5" s="107"/>
      <c r="Q5" s="107"/>
      <c r="R5" s="108"/>
      <c r="S5" s="108"/>
      <c r="T5" s="108"/>
      <c r="U5" s="108"/>
      <c r="V5" s="109"/>
      <c r="W5" s="109"/>
      <c r="X5" s="109"/>
      <c r="Y5" s="109"/>
    </row>
    <row r="6" spans="2:76" s="108" customFormat="1" ht="8.4499999999999993" customHeight="1" thickBot="1" x14ac:dyDescent="0.2">
      <c r="B6" s="109"/>
      <c r="C6" s="109"/>
      <c r="D6" s="109"/>
      <c r="G6" s="109"/>
      <c r="H6" s="109"/>
      <c r="I6" s="109"/>
      <c r="J6" s="109"/>
      <c r="K6" s="109"/>
      <c r="L6" s="109"/>
      <c r="BM6" s="110"/>
    </row>
    <row r="7" spans="2:76" s="108" customFormat="1" ht="13.5" customHeight="1" x14ac:dyDescent="0.15">
      <c r="B7" s="1146" t="s">
        <v>319</v>
      </c>
      <c r="C7" s="1147"/>
      <c r="D7" s="1147"/>
      <c r="E7" s="1147"/>
      <c r="F7" s="1147"/>
      <c r="G7" s="1147"/>
      <c r="H7" s="1147"/>
      <c r="I7" s="1147"/>
      <c r="J7" s="1147"/>
      <c r="K7" s="1147"/>
      <c r="L7" s="1147"/>
      <c r="M7" s="1147"/>
      <c r="N7" s="1147"/>
      <c r="O7" s="1147"/>
      <c r="P7" s="1147"/>
      <c r="Q7" s="1147"/>
      <c r="R7" s="1147"/>
      <c r="S7" s="1147"/>
      <c r="T7" s="1147"/>
      <c r="U7" s="1147"/>
      <c r="V7" s="1147"/>
      <c r="W7" s="1147"/>
      <c r="X7" s="1147"/>
      <c r="Y7" s="1147"/>
      <c r="Z7" s="1147"/>
      <c r="AA7" s="1147"/>
      <c r="AB7" s="1147"/>
      <c r="AC7" s="1147"/>
      <c r="AD7" s="1147"/>
      <c r="AE7" s="1147"/>
      <c r="AF7" s="1147"/>
      <c r="AG7" s="1147"/>
      <c r="AH7" s="1147"/>
      <c r="AI7" s="1147"/>
      <c r="AJ7" s="1147"/>
      <c r="AK7" s="1147"/>
      <c r="AL7" s="1147"/>
      <c r="AM7" s="1147"/>
      <c r="AN7" s="1147"/>
      <c r="AO7" s="1147"/>
      <c r="AP7" s="1147"/>
      <c r="AQ7" s="1147"/>
      <c r="AR7" s="1147"/>
      <c r="AS7" s="1147"/>
      <c r="AT7" s="1147"/>
      <c r="AU7" s="1147"/>
      <c r="AV7" s="1147"/>
      <c r="AW7" s="1147"/>
      <c r="AX7" s="1147"/>
      <c r="AY7" s="1147"/>
      <c r="AZ7" s="1147"/>
      <c r="BA7" s="1147"/>
      <c r="BB7" s="1147"/>
      <c r="BC7" s="1147"/>
      <c r="BD7" s="1147"/>
      <c r="BE7" s="1147"/>
      <c r="BF7" s="1147"/>
      <c r="BG7" s="1147"/>
      <c r="BH7" s="1147"/>
      <c r="BI7" s="1147"/>
      <c r="BJ7" s="1147"/>
      <c r="BK7" s="1148"/>
      <c r="BL7" s="426"/>
      <c r="BM7" s="1084" t="s">
        <v>285</v>
      </c>
    </row>
    <row r="8" spans="2:76" s="108" customFormat="1" ht="13.5" customHeight="1" thickBot="1" x14ac:dyDescent="0.2">
      <c r="B8" s="1149"/>
      <c r="C8" s="1150"/>
      <c r="D8" s="1150"/>
      <c r="E8" s="1150"/>
      <c r="F8" s="1150"/>
      <c r="G8" s="1150"/>
      <c r="H8" s="1150"/>
      <c r="I8" s="1150"/>
      <c r="J8" s="1150"/>
      <c r="K8" s="1150"/>
      <c r="L8" s="1150"/>
      <c r="M8" s="1150"/>
      <c r="N8" s="1150"/>
      <c r="O8" s="1150"/>
      <c r="P8" s="1150"/>
      <c r="Q8" s="1150"/>
      <c r="R8" s="1150"/>
      <c r="S8" s="1150"/>
      <c r="T8" s="1150"/>
      <c r="U8" s="1150"/>
      <c r="V8" s="1150"/>
      <c r="W8" s="1150"/>
      <c r="X8" s="1150"/>
      <c r="Y8" s="1150"/>
      <c r="Z8" s="1150"/>
      <c r="AA8" s="1150"/>
      <c r="AB8" s="1150"/>
      <c r="AC8" s="1150"/>
      <c r="AD8" s="1150"/>
      <c r="AE8" s="1150"/>
      <c r="AF8" s="1150"/>
      <c r="AG8" s="1150"/>
      <c r="AH8" s="1150"/>
      <c r="AI8" s="1150"/>
      <c r="AJ8" s="1150"/>
      <c r="AK8" s="1150"/>
      <c r="AL8" s="1150"/>
      <c r="AM8" s="1150"/>
      <c r="AN8" s="1150"/>
      <c r="AO8" s="1150"/>
      <c r="AP8" s="1150"/>
      <c r="AQ8" s="1150"/>
      <c r="AR8" s="1150"/>
      <c r="AS8" s="1150"/>
      <c r="AT8" s="1150"/>
      <c r="AU8" s="1150"/>
      <c r="AV8" s="1150"/>
      <c r="AW8" s="1150"/>
      <c r="AX8" s="1150"/>
      <c r="AY8" s="1150"/>
      <c r="AZ8" s="1150"/>
      <c r="BA8" s="1150"/>
      <c r="BB8" s="1150"/>
      <c r="BC8" s="1150"/>
      <c r="BD8" s="1150"/>
      <c r="BE8" s="1150"/>
      <c r="BF8" s="1150"/>
      <c r="BG8" s="1150"/>
      <c r="BH8" s="1150"/>
      <c r="BI8" s="1150"/>
      <c r="BJ8" s="1150"/>
      <c r="BK8" s="1151"/>
      <c r="BL8" s="425"/>
      <c r="BM8" s="1085"/>
    </row>
    <row r="9" spans="2:76" s="108" customFormat="1" ht="39" customHeight="1" x14ac:dyDescent="0.15">
      <c r="B9" s="1106" t="s">
        <v>526</v>
      </c>
      <c r="C9" s="1107"/>
      <c r="D9" s="1107"/>
      <c r="E9" s="1107"/>
      <c r="F9" s="1107"/>
      <c r="G9" s="1107"/>
      <c r="H9" s="1107"/>
      <c r="I9" s="1107"/>
      <c r="J9" s="1107"/>
      <c r="K9" s="1107"/>
      <c r="L9" s="1107"/>
      <c r="M9" s="1107"/>
      <c r="N9" s="1107"/>
      <c r="O9" s="1107"/>
      <c r="P9" s="1107"/>
      <c r="Q9" s="1107"/>
      <c r="R9" s="1107"/>
      <c r="S9" s="1107"/>
      <c r="T9" s="1107"/>
      <c r="U9" s="1107"/>
      <c r="V9" s="1107"/>
      <c r="W9" s="1107"/>
      <c r="X9" s="1107"/>
      <c r="Y9" s="1107"/>
      <c r="Z9" s="1107"/>
      <c r="AA9" s="1107"/>
      <c r="AB9" s="1108"/>
      <c r="AC9" s="1112" t="s">
        <v>527</v>
      </c>
      <c r="AD9" s="1113"/>
      <c r="AE9" s="1113"/>
      <c r="AF9" s="1126" t="s">
        <v>528</v>
      </c>
      <c r="AG9" s="1113"/>
      <c r="AH9" s="1113"/>
      <c r="AI9" s="1113"/>
      <c r="AJ9" s="1113"/>
      <c r="AK9" s="1113"/>
      <c r="AL9" s="1113"/>
      <c r="AM9" s="1113"/>
      <c r="AN9" s="1127"/>
      <c r="AO9" s="1088" t="s">
        <v>336</v>
      </c>
      <c r="AP9" s="1089"/>
      <c r="AQ9" s="1089"/>
      <c r="AR9" s="1089"/>
      <c r="AS9" s="1089"/>
      <c r="AT9" s="1089"/>
      <c r="AU9" s="1089"/>
      <c r="AV9" s="1089"/>
      <c r="AW9" s="1089"/>
      <c r="AX9" s="1089"/>
      <c r="AY9" s="1089"/>
      <c r="AZ9" s="1089"/>
      <c r="BA9" s="1089"/>
      <c r="BB9" s="1140"/>
      <c r="BC9" s="1141"/>
      <c r="BD9" s="1142"/>
      <c r="BE9" s="1158" t="s">
        <v>793</v>
      </c>
      <c r="BF9" s="1158"/>
      <c r="BG9" s="1158"/>
      <c r="BH9" s="1158"/>
      <c r="BI9" s="1158"/>
      <c r="BJ9" s="1158"/>
      <c r="BK9" s="1159"/>
      <c r="BM9" s="1085"/>
    </row>
    <row r="10" spans="2:76" s="111" customFormat="1" ht="44.25" customHeight="1" thickBot="1" x14ac:dyDescent="0.2">
      <c r="B10" s="1106"/>
      <c r="C10" s="1107"/>
      <c r="D10" s="1107"/>
      <c r="E10" s="1107"/>
      <c r="F10" s="1107"/>
      <c r="G10" s="1107"/>
      <c r="H10" s="1107"/>
      <c r="I10" s="1107"/>
      <c r="J10" s="1107"/>
      <c r="K10" s="1107"/>
      <c r="L10" s="1107"/>
      <c r="M10" s="1107"/>
      <c r="N10" s="1107"/>
      <c r="O10" s="1107"/>
      <c r="P10" s="1107"/>
      <c r="Q10" s="1107"/>
      <c r="R10" s="1107"/>
      <c r="S10" s="1107"/>
      <c r="T10" s="1107"/>
      <c r="U10" s="1107"/>
      <c r="V10" s="1107"/>
      <c r="W10" s="1107"/>
      <c r="X10" s="1107"/>
      <c r="Y10" s="1107"/>
      <c r="Z10" s="1107"/>
      <c r="AA10" s="1107"/>
      <c r="AB10" s="1108"/>
      <c r="AC10" s="1112"/>
      <c r="AD10" s="1113"/>
      <c r="AE10" s="1113"/>
      <c r="AF10" s="1128"/>
      <c r="AG10" s="1129"/>
      <c r="AH10" s="1129"/>
      <c r="AI10" s="1129"/>
      <c r="AJ10" s="1129"/>
      <c r="AK10" s="1129"/>
      <c r="AL10" s="1129"/>
      <c r="AM10" s="1129"/>
      <c r="AN10" s="1130"/>
      <c r="AO10" s="1137" t="s">
        <v>337</v>
      </c>
      <c r="AP10" s="1138"/>
      <c r="AQ10" s="1138"/>
      <c r="AR10" s="1138"/>
      <c r="AS10" s="1138"/>
      <c r="AT10" s="1138"/>
      <c r="AU10" s="1138"/>
      <c r="AV10" s="1138"/>
      <c r="AW10" s="1138"/>
      <c r="AX10" s="1138"/>
      <c r="AY10" s="1138"/>
      <c r="AZ10" s="1138"/>
      <c r="BA10" s="1138"/>
      <c r="BB10" s="1143"/>
      <c r="BC10" s="1144"/>
      <c r="BD10" s="1145"/>
      <c r="BE10" s="1160"/>
      <c r="BF10" s="1160"/>
      <c r="BG10" s="1160"/>
      <c r="BH10" s="1160"/>
      <c r="BI10" s="1160"/>
      <c r="BJ10" s="1160"/>
      <c r="BK10" s="1161"/>
      <c r="BL10" s="108"/>
      <c r="BM10" s="1085"/>
      <c r="BN10" s="108"/>
      <c r="BO10" s="108"/>
      <c r="BP10" s="108"/>
      <c r="BQ10" s="108"/>
      <c r="BR10" s="108"/>
      <c r="BS10" s="108"/>
      <c r="BT10" s="108"/>
    </row>
    <row r="11" spans="2:76" s="111" customFormat="1" ht="30" customHeight="1" thickBot="1" x14ac:dyDescent="0.2">
      <c r="B11" s="1109"/>
      <c r="C11" s="1110"/>
      <c r="D11" s="1110"/>
      <c r="E11" s="1110"/>
      <c r="F11" s="1110"/>
      <c r="G11" s="1110"/>
      <c r="H11" s="1110"/>
      <c r="I11" s="1110"/>
      <c r="J11" s="1110"/>
      <c r="K11" s="1110"/>
      <c r="L11" s="1110"/>
      <c r="M11" s="1110"/>
      <c r="N11" s="1110"/>
      <c r="O11" s="1110"/>
      <c r="P11" s="1110"/>
      <c r="Q11" s="1110"/>
      <c r="R11" s="1110"/>
      <c r="S11" s="1110"/>
      <c r="T11" s="1110"/>
      <c r="U11" s="1110"/>
      <c r="V11" s="1110"/>
      <c r="W11" s="1110"/>
      <c r="X11" s="1110"/>
      <c r="Y11" s="1110"/>
      <c r="Z11" s="1110"/>
      <c r="AA11" s="1110"/>
      <c r="AB11" s="1111"/>
      <c r="AC11" s="1114"/>
      <c r="AD11" s="1115"/>
      <c r="AE11" s="1116"/>
      <c r="AF11" s="424"/>
      <c r="AG11" s="424"/>
      <c r="AH11" s="424"/>
      <c r="AI11" s="424"/>
      <c r="AJ11" s="1131" t="s">
        <v>499</v>
      </c>
      <c r="AK11" s="1132"/>
      <c r="AL11" s="1132"/>
      <c r="AM11" s="1132"/>
      <c r="AN11" s="1133"/>
      <c r="AO11" s="1134" t="s">
        <v>320</v>
      </c>
      <c r="AP11" s="1135"/>
      <c r="AQ11" s="1135"/>
      <c r="AR11" s="1135"/>
      <c r="AS11" s="1135"/>
      <c r="AT11" s="1135"/>
      <c r="AU11" s="1135"/>
      <c r="AV11" s="1135"/>
      <c r="AW11" s="1136"/>
      <c r="AX11" s="1179" t="s">
        <v>321</v>
      </c>
      <c r="AY11" s="1180"/>
      <c r="AZ11" s="1180"/>
      <c r="BA11" s="1181"/>
      <c r="BB11" s="1179" t="s">
        <v>322</v>
      </c>
      <c r="BC11" s="1180"/>
      <c r="BD11" s="1181"/>
      <c r="BE11" s="1160"/>
      <c r="BF11" s="1160"/>
      <c r="BG11" s="1160"/>
      <c r="BH11" s="1160"/>
      <c r="BI11" s="1160"/>
      <c r="BJ11" s="1160"/>
      <c r="BK11" s="1161"/>
      <c r="BL11" s="108"/>
      <c r="BM11" s="1086"/>
      <c r="BN11" s="108"/>
      <c r="BO11" s="108"/>
      <c r="BP11" s="108"/>
      <c r="BQ11" s="108"/>
      <c r="BR11" s="108"/>
      <c r="BS11" s="108"/>
      <c r="BT11" s="108"/>
    </row>
    <row r="12" spans="2:76" s="111" customFormat="1" ht="107.25" customHeight="1" x14ac:dyDescent="0.15">
      <c r="B12" s="1169" t="s">
        <v>156</v>
      </c>
      <c r="C12" s="1170"/>
      <c r="D12" s="1171"/>
      <c r="E12" s="1172" t="s">
        <v>157</v>
      </c>
      <c r="F12" s="1171"/>
      <c r="G12" s="1172" t="s">
        <v>158</v>
      </c>
      <c r="H12" s="1171"/>
      <c r="I12" s="1090" t="s">
        <v>159</v>
      </c>
      <c r="J12" s="1091"/>
      <c r="K12" s="1091"/>
      <c r="L12" s="1091"/>
      <c r="M12" s="1092"/>
      <c r="N12" s="1172" t="s">
        <v>4</v>
      </c>
      <c r="O12" s="1170"/>
      <c r="P12" s="1170"/>
      <c r="Q12" s="1171"/>
      <c r="R12" s="1172" t="s">
        <v>160</v>
      </c>
      <c r="S12" s="1170"/>
      <c r="T12" s="1170"/>
      <c r="U12" s="1171"/>
      <c r="V12" s="1173" t="s">
        <v>523</v>
      </c>
      <c r="W12" s="1174"/>
      <c r="X12" s="1174"/>
      <c r="Y12" s="1175"/>
      <c r="Z12" s="1176" t="s">
        <v>792</v>
      </c>
      <c r="AA12" s="1177"/>
      <c r="AB12" s="1178"/>
      <c r="AC12" s="1173" t="s">
        <v>161</v>
      </c>
      <c r="AD12" s="1174"/>
      <c r="AE12" s="1175"/>
      <c r="AF12" s="1173" t="s">
        <v>162</v>
      </c>
      <c r="AG12" s="1174"/>
      <c r="AH12" s="1174"/>
      <c r="AI12" s="1175"/>
      <c r="AJ12" s="444" t="s">
        <v>823</v>
      </c>
      <c r="AK12" s="442" t="s">
        <v>824</v>
      </c>
      <c r="AL12" s="444" t="s">
        <v>826</v>
      </c>
      <c r="AM12" s="444" t="s">
        <v>828</v>
      </c>
      <c r="AN12" s="442" t="s">
        <v>829</v>
      </c>
      <c r="AO12" s="1173" t="s">
        <v>279</v>
      </c>
      <c r="AP12" s="1174"/>
      <c r="AQ12" s="1174"/>
      <c r="AR12" s="1174"/>
      <c r="AS12" s="1175"/>
      <c r="AT12" s="1173" t="s">
        <v>524</v>
      </c>
      <c r="AU12" s="1174"/>
      <c r="AV12" s="1174"/>
      <c r="AW12" s="1175"/>
      <c r="AX12" s="1182"/>
      <c r="AY12" s="1183"/>
      <c r="AZ12" s="1183"/>
      <c r="BA12" s="1184"/>
      <c r="BB12" s="1182"/>
      <c r="BC12" s="1183"/>
      <c r="BD12" s="1184"/>
      <c r="BE12" s="1160"/>
      <c r="BF12" s="1160"/>
      <c r="BG12" s="1160"/>
      <c r="BH12" s="1160"/>
      <c r="BI12" s="1160"/>
      <c r="BJ12" s="1160"/>
      <c r="BK12" s="1161"/>
      <c r="BL12" s="104"/>
      <c r="BM12" s="214" t="s">
        <v>338</v>
      </c>
      <c r="BN12" s="104"/>
      <c r="BO12" s="104"/>
      <c r="BP12" s="104"/>
      <c r="BQ12" s="104"/>
      <c r="BR12" s="104"/>
      <c r="BS12" s="104"/>
      <c r="BT12" s="104"/>
    </row>
    <row r="13" spans="2:76" s="111" customFormat="1" ht="63.75" customHeight="1" thickBot="1" x14ac:dyDescent="0.2">
      <c r="B13" s="1156"/>
      <c r="C13" s="1157"/>
      <c r="D13" s="1155"/>
      <c r="E13" s="1154"/>
      <c r="F13" s="1155"/>
      <c r="G13" s="1154"/>
      <c r="H13" s="1155"/>
      <c r="I13" s="1090" t="s">
        <v>769</v>
      </c>
      <c r="J13" s="1092"/>
      <c r="K13" s="213" t="s">
        <v>770</v>
      </c>
      <c r="L13" s="416" t="s">
        <v>159</v>
      </c>
      <c r="M13" s="416" t="s">
        <v>771</v>
      </c>
      <c r="N13" s="1154"/>
      <c r="O13" s="1157"/>
      <c r="P13" s="1157"/>
      <c r="Q13" s="1155"/>
      <c r="R13" s="1154"/>
      <c r="S13" s="1157"/>
      <c r="T13" s="1157"/>
      <c r="U13" s="1155"/>
      <c r="V13" s="1117"/>
      <c r="W13" s="1118"/>
      <c r="X13" s="1118"/>
      <c r="Y13" s="1119"/>
      <c r="Z13" s="1165"/>
      <c r="AA13" s="1166"/>
      <c r="AB13" s="1167"/>
      <c r="AC13" s="1117"/>
      <c r="AD13" s="1118"/>
      <c r="AE13" s="1119"/>
      <c r="AF13" s="1117"/>
      <c r="AG13" s="1118"/>
      <c r="AH13" s="1118"/>
      <c r="AI13" s="1119"/>
      <c r="AJ13" s="445" t="s">
        <v>822</v>
      </c>
      <c r="AK13" s="443" t="s">
        <v>825</v>
      </c>
      <c r="AL13" s="445" t="s">
        <v>827</v>
      </c>
      <c r="AM13" s="445" t="s">
        <v>821</v>
      </c>
      <c r="AN13" s="443" t="s">
        <v>830</v>
      </c>
      <c r="AO13" s="1117"/>
      <c r="AP13" s="1118"/>
      <c r="AQ13" s="1118"/>
      <c r="AR13" s="1118"/>
      <c r="AS13" s="1119"/>
      <c r="AT13" s="1117"/>
      <c r="AU13" s="1118"/>
      <c r="AV13" s="1118"/>
      <c r="AW13" s="1119"/>
      <c r="AX13" s="1117"/>
      <c r="AY13" s="1118"/>
      <c r="AZ13" s="1118"/>
      <c r="BA13" s="1119"/>
      <c r="BB13" s="1117"/>
      <c r="BC13" s="1118"/>
      <c r="BD13" s="1119"/>
      <c r="BE13" s="1162"/>
      <c r="BF13" s="1163"/>
      <c r="BG13" s="1163"/>
      <c r="BH13" s="1163"/>
      <c r="BI13" s="1163"/>
      <c r="BJ13" s="1163"/>
      <c r="BK13" s="1164"/>
      <c r="BL13" s="104"/>
      <c r="BM13" s="417"/>
      <c r="BN13" s="104"/>
      <c r="BO13" s="104"/>
      <c r="BP13" s="104"/>
      <c r="BQ13" s="104"/>
      <c r="BR13" s="104"/>
      <c r="BS13" s="104"/>
      <c r="BT13" s="104"/>
    </row>
    <row r="14" spans="2:76" s="111" customFormat="1" ht="18" customHeight="1" x14ac:dyDescent="0.15">
      <c r="B14" s="1093"/>
      <c r="C14" s="1094"/>
      <c r="D14" s="1095"/>
      <c r="E14" s="1096"/>
      <c r="F14" s="1095"/>
      <c r="G14" s="1096"/>
      <c r="H14" s="1095"/>
      <c r="I14" s="1096"/>
      <c r="J14" s="1095"/>
      <c r="K14" s="260"/>
      <c r="L14" s="260"/>
      <c r="M14" s="260"/>
      <c r="N14" s="1096"/>
      <c r="O14" s="1094"/>
      <c r="P14" s="1094"/>
      <c r="Q14" s="1095"/>
      <c r="R14" s="1097"/>
      <c r="S14" s="1098"/>
      <c r="T14" s="1098"/>
      <c r="U14" s="1099"/>
      <c r="V14" s="1096"/>
      <c r="W14" s="1094"/>
      <c r="X14" s="1094"/>
      <c r="Y14" s="1095"/>
      <c r="Z14" s="1096"/>
      <c r="AA14" s="1094"/>
      <c r="AB14" s="1095"/>
      <c r="AC14" s="1097" t="str">
        <f>IFERROR(VLOOKUP(BM14,プルダウンリスト!$D$15:$E$70,2,FALSE),"")</f>
        <v/>
      </c>
      <c r="AD14" s="1098"/>
      <c r="AE14" s="1099"/>
      <c r="AF14" s="1097" t="str">
        <f t="shared" ref="AF14" si="0">IFERROR(ROUNDDOWN(R14*AC14/1000,0),"")</f>
        <v/>
      </c>
      <c r="AG14" s="1098"/>
      <c r="AH14" s="1098"/>
      <c r="AI14" s="1099"/>
      <c r="AJ14" s="261"/>
      <c r="AK14" s="261"/>
      <c r="AL14" s="261"/>
      <c r="AM14" s="261"/>
      <c r="AN14" s="261"/>
      <c r="AO14" s="1096"/>
      <c r="AP14" s="1094"/>
      <c r="AQ14" s="1094"/>
      <c r="AR14" s="1094"/>
      <c r="AS14" s="1095"/>
      <c r="AT14" s="1096"/>
      <c r="AU14" s="1094"/>
      <c r="AV14" s="1094"/>
      <c r="AW14" s="1095"/>
      <c r="AX14" s="1096"/>
      <c r="AY14" s="1094"/>
      <c r="AZ14" s="1094"/>
      <c r="BA14" s="1095"/>
      <c r="BB14" s="1096"/>
      <c r="BC14" s="1094"/>
      <c r="BD14" s="1094"/>
      <c r="BE14" s="1096"/>
      <c r="BF14" s="1094"/>
      <c r="BG14" s="1094"/>
      <c r="BH14" s="1094"/>
      <c r="BI14" s="1094"/>
      <c r="BJ14" s="1094"/>
      <c r="BK14" s="1139"/>
      <c r="BM14" s="215" t="str">
        <f>$BB$9&amp;N14&amp;V14</f>
        <v/>
      </c>
      <c r="BN14" s="112"/>
      <c r="BO14" s="1190" t="s">
        <v>796</v>
      </c>
      <c r="BP14" s="1190"/>
      <c r="BQ14" s="1190"/>
      <c r="BR14" s="1190"/>
      <c r="BS14" s="1190"/>
      <c r="BT14" s="430">
        <v>1</v>
      </c>
      <c r="BU14"/>
      <c r="BV14" s="1191">
        <v>1</v>
      </c>
      <c r="BW14" s="1192"/>
      <c r="BX14" s="1193"/>
    </row>
    <row r="15" spans="2:76" s="111" customFormat="1" ht="18" customHeight="1" thickBot="1" x14ac:dyDescent="0.2">
      <c r="B15" s="1093"/>
      <c r="C15" s="1094"/>
      <c r="D15" s="1095"/>
      <c r="E15" s="1096"/>
      <c r="F15" s="1095"/>
      <c r="G15" s="1096"/>
      <c r="H15" s="1095"/>
      <c r="I15" s="1096"/>
      <c r="J15" s="1095"/>
      <c r="K15" s="260"/>
      <c r="L15" s="260"/>
      <c r="M15" s="260"/>
      <c r="N15" s="1096"/>
      <c r="O15" s="1094"/>
      <c r="P15" s="1094"/>
      <c r="Q15" s="1095"/>
      <c r="R15" s="1097"/>
      <c r="S15" s="1098"/>
      <c r="T15" s="1098"/>
      <c r="U15" s="1099"/>
      <c r="V15" s="1096"/>
      <c r="W15" s="1094"/>
      <c r="X15" s="1094"/>
      <c r="Y15" s="1095"/>
      <c r="Z15" s="1096"/>
      <c r="AA15" s="1094"/>
      <c r="AB15" s="1095"/>
      <c r="AC15" s="1097" t="str">
        <f>IFERROR(VLOOKUP(BM15,プルダウンリスト!$D$15:$E$70,2,FALSE),"")</f>
        <v/>
      </c>
      <c r="AD15" s="1098"/>
      <c r="AE15" s="1099"/>
      <c r="AF15" s="1097" t="str">
        <f t="shared" ref="AF15:AF78" si="1">IFERROR(ROUNDDOWN(R15*AC15/1000,0),"")</f>
        <v/>
      </c>
      <c r="AG15" s="1098"/>
      <c r="AH15" s="1098"/>
      <c r="AI15" s="1099"/>
      <c r="AJ15" s="261"/>
      <c r="AK15" s="261"/>
      <c r="AL15" s="261"/>
      <c r="AM15" s="261"/>
      <c r="AN15" s="261"/>
      <c r="AO15" s="1096"/>
      <c r="AP15" s="1094"/>
      <c r="AQ15" s="1094"/>
      <c r="AR15" s="1094"/>
      <c r="AS15" s="1095"/>
      <c r="AT15" s="1096"/>
      <c r="AU15" s="1094"/>
      <c r="AV15" s="1094"/>
      <c r="AW15" s="1095"/>
      <c r="AX15" s="1096"/>
      <c r="AY15" s="1094"/>
      <c r="AZ15" s="1094"/>
      <c r="BA15" s="1095"/>
      <c r="BB15" s="1096"/>
      <c r="BC15" s="1094"/>
      <c r="BD15" s="1094"/>
      <c r="BE15" s="1096"/>
      <c r="BF15" s="1094"/>
      <c r="BG15" s="1094"/>
      <c r="BH15" s="1094"/>
      <c r="BI15" s="1094"/>
      <c r="BJ15" s="1094"/>
      <c r="BK15" s="1139"/>
      <c r="BM15" s="215" t="str">
        <f t="shared" ref="BM15:BM78" si="2">$BB$9&amp;N15&amp;V15</f>
        <v/>
      </c>
      <c r="BO15" s="1190" t="s">
        <v>797</v>
      </c>
      <c r="BP15" s="1190"/>
      <c r="BQ15" s="1190"/>
      <c r="BR15" s="1190"/>
      <c r="BS15" s="1190"/>
      <c r="BT15" s="430">
        <v>2</v>
      </c>
      <c r="BU15"/>
      <c r="BV15" s="1194"/>
      <c r="BW15" s="1195"/>
      <c r="BX15" s="1196"/>
    </row>
    <row r="16" spans="2:76" s="111" customFormat="1" ht="18" customHeight="1" x14ac:dyDescent="0.15">
      <c r="B16" s="1093"/>
      <c r="C16" s="1094"/>
      <c r="D16" s="1095"/>
      <c r="E16" s="1096"/>
      <c r="F16" s="1095"/>
      <c r="G16" s="1096"/>
      <c r="H16" s="1095"/>
      <c r="I16" s="1096"/>
      <c r="J16" s="1095"/>
      <c r="K16" s="260"/>
      <c r="L16" s="260"/>
      <c r="M16" s="260"/>
      <c r="N16" s="1096"/>
      <c r="O16" s="1094"/>
      <c r="P16" s="1094"/>
      <c r="Q16" s="1095"/>
      <c r="R16" s="1097"/>
      <c r="S16" s="1098"/>
      <c r="T16" s="1098"/>
      <c r="U16" s="1099"/>
      <c r="V16" s="1096"/>
      <c r="W16" s="1094"/>
      <c r="X16" s="1094"/>
      <c r="Y16" s="1095"/>
      <c r="Z16" s="1096"/>
      <c r="AA16" s="1094"/>
      <c r="AB16" s="1095"/>
      <c r="AC16" s="1097" t="str">
        <f>IFERROR(VLOOKUP(BM16,プルダウンリスト!$D$15:$E$70,2,FALSE),"")</f>
        <v/>
      </c>
      <c r="AD16" s="1098"/>
      <c r="AE16" s="1099"/>
      <c r="AF16" s="1097" t="str">
        <f t="shared" si="1"/>
        <v/>
      </c>
      <c r="AG16" s="1098"/>
      <c r="AH16" s="1098"/>
      <c r="AI16" s="1099"/>
      <c r="AJ16" s="261"/>
      <c r="AK16" s="261"/>
      <c r="AL16" s="261"/>
      <c r="AM16" s="261"/>
      <c r="AN16" s="261"/>
      <c r="AO16" s="1096"/>
      <c r="AP16" s="1094"/>
      <c r="AQ16" s="1094"/>
      <c r="AR16" s="1094"/>
      <c r="AS16" s="1095"/>
      <c r="AT16" s="1096"/>
      <c r="AU16" s="1094"/>
      <c r="AV16" s="1094"/>
      <c r="AW16" s="1095"/>
      <c r="AX16" s="1096"/>
      <c r="AY16" s="1094"/>
      <c r="AZ16" s="1094"/>
      <c r="BA16" s="1095"/>
      <c r="BB16" s="1096"/>
      <c r="BC16" s="1094"/>
      <c r="BD16" s="1094"/>
      <c r="BE16" s="1096"/>
      <c r="BF16" s="1094"/>
      <c r="BG16" s="1094"/>
      <c r="BH16" s="1094"/>
      <c r="BI16" s="1094"/>
      <c r="BJ16" s="1094"/>
      <c r="BK16" s="1139"/>
      <c r="BM16" s="215" t="str">
        <f>$BB$9&amp;N16&amp;V16</f>
        <v/>
      </c>
      <c r="BO16" s="1202" t="s">
        <v>777</v>
      </c>
      <c r="BP16" s="43" t="s">
        <v>798</v>
      </c>
      <c r="BQ16" s="1197">
        <f>IF(BV14=1,21000*0.8,21000)</f>
        <v>16800</v>
      </c>
      <c r="BR16" s="1198"/>
      <c r="BS16" s="1199"/>
    </row>
    <row r="17" spans="2:71" s="111" customFormat="1" ht="18" customHeight="1" x14ac:dyDescent="0.15">
      <c r="B17" s="1093"/>
      <c r="C17" s="1094"/>
      <c r="D17" s="1095"/>
      <c r="E17" s="1096"/>
      <c r="F17" s="1095"/>
      <c r="G17" s="1096"/>
      <c r="H17" s="1095"/>
      <c r="I17" s="1096"/>
      <c r="J17" s="1095"/>
      <c r="K17" s="260"/>
      <c r="L17" s="260"/>
      <c r="M17" s="260"/>
      <c r="N17" s="1096"/>
      <c r="O17" s="1094"/>
      <c r="P17" s="1094"/>
      <c r="Q17" s="1095"/>
      <c r="R17" s="1097"/>
      <c r="S17" s="1098"/>
      <c r="T17" s="1098"/>
      <c r="U17" s="1099"/>
      <c r="V17" s="1096"/>
      <c r="W17" s="1094"/>
      <c r="X17" s="1094"/>
      <c r="Y17" s="1095"/>
      <c r="Z17" s="1096"/>
      <c r="AA17" s="1094"/>
      <c r="AB17" s="1095"/>
      <c r="AC17" s="1097" t="str">
        <f>IFERROR(VLOOKUP(BM17,プルダウンリスト!$D$15:$E$70,2,FALSE),"")</f>
        <v/>
      </c>
      <c r="AD17" s="1098"/>
      <c r="AE17" s="1099"/>
      <c r="AF17" s="1097" t="str">
        <f t="shared" si="1"/>
        <v/>
      </c>
      <c r="AG17" s="1098"/>
      <c r="AH17" s="1098"/>
      <c r="AI17" s="1099"/>
      <c r="AJ17" s="261"/>
      <c r="AK17" s="261"/>
      <c r="AL17" s="261"/>
      <c r="AM17" s="261"/>
      <c r="AN17" s="261"/>
      <c r="AO17" s="1096"/>
      <c r="AP17" s="1094"/>
      <c r="AQ17" s="1094"/>
      <c r="AR17" s="1094"/>
      <c r="AS17" s="1095"/>
      <c r="AT17" s="1096"/>
      <c r="AU17" s="1094"/>
      <c r="AV17" s="1094"/>
      <c r="AW17" s="1095"/>
      <c r="AX17" s="1096"/>
      <c r="AY17" s="1094"/>
      <c r="AZ17" s="1094"/>
      <c r="BA17" s="1095"/>
      <c r="BB17" s="1096"/>
      <c r="BC17" s="1094"/>
      <c r="BD17" s="1094"/>
      <c r="BE17" s="1096"/>
      <c r="BF17" s="1094"/>
      <c r="BG17" s="1094"/>
      <c r="BH17" s="1094"/>
      <c r="BI17" s="1094"/>
      <c r="BJ17" s="1094"/>
      <c r="BK17" s="1139"/>
      <c r="BM17" s="215" t="str">
        <f t="shared" si="2"/>
        <v/>
      </c>
      <c r="BO17" s="1202"/>
      <c r="BP17" s="43" t="s">
        <v>799</v>
      </c>
      <c r="BQ17" s="1197">
        <f>IF(BV14=1,8000*0.8,8000)</f>
        <v>6400</v>
      </c>
      <c r="BR17" s="1198"/>
      <c r="BS17" s="1199"/>
    </row>
    <row r="18" spans="2:71" s="111" customFormat="1" ht="18" customHeight="1" x14ac:dyDescent="0.15">
      <c r="B18" s="1093"/>
      <c r="C18" s="1094"/>
      <c r="D18" s="1095"/>
      <c r="E18" s="1096"/>
      <c r="F18" s="1095"/>
      <c r="G18" s="1096"/>
      <c r="H18" s="1095"/>
      <c r="I18" s="1096"/>
      <c r="J18" s="1095"/>
      <c r="K18" s="260"/>
      <c r="L18" s="260"/>
      <c r="M18" s="260"/>
      <c r="N18" s="1096"/>
      <c r="O18" s="1094"/>
      <c r="P18" s="1094"/>
      <c r="Q18" s="1095"/>
      <c r="R18" s="1097"/>
      <c r="S18" s="1098"/>
      <c r="T18" s="1098"/>
      <c r="U18" s="1099"/>
      <c r="V18" s="1096"/>
      <c r="W18" s="1094"/>
      <c r="X18" s="1094"/>
      <c r="Y18" s="1095"/>
      <c r="Z18" s="1096"/>
      <c r="AA18" s="1094"/>
      <c r="AB18" s="1095"/>
      <c r="AC18" s="1097" t="str">
        <f>IFERROR(VLOOKUP(BM18,プルダウンリスト!$D$15:$E$70,2,FALSE),"")</f>
        <v/>
      </c>
      <c r="AD18" s="1098"/>
      <c r="AE18" s="1099"/>
      <c r="AF18" s="1097" t="str">
        <f t="shared" si="1"/>
        <v/>
      </c>
      <c r="AG18" s="1098"/>
      <c r="AH18" s="1098"/>
      <c r="AI18" s="1099"/>
      <c r="AJ18" s="261"/>
      <c r="AK18" s="261"/>
      <c r="AL18" s="261"/>
      <c r="AM18" s="261"/>
      <c r="AN18" s="261"/>
      <c r="AO18" s="1096"/>
      <c r="AP18" s="1094"/>
      <c r="AQ18" s="1094"/>
      <c r="AR18" s="1094"/>
      <c r="AS18" s="1095"/>
      <c r="AT18" s="1096"/>
      <c r="AU18" s="1094"/>
      <c r="AV18" s="1094"/>
      <c r="AW18" s="1095"/>
      <c r="AX18" s="1096"/>
      <c r="AY18" s="1094"/>
      <c r="AZ18" s="1094"/>
      <c r="BA18" s="1095"/>
      <c r="BB18" s="1096"/>
      <c r="BC18" s="1094"/>
      <c r="BD18" s="1094"/>
      <c r="BE18" s="1096"/>
      <c r="BF18" s="1094"/>
      <c r="BG18" s="1094"/>
      <c r="BH18" s="1094"/>
      <c r="BI18" s="1094"/>
      <c r="BJ18" s="1094"/>
      <c r="BK18" s="1139"/>
      <c r="BM18" s="215" t="str">
        <f t="shared" si="2"/>
        <v/>
      </c>
      <c r="BO18" s="1200" t="s">
        <v>778</v>
      </c>
      <c r="BP18" s="43" t="s">
        <v>798</v>
      </c>
      <c r="BQ18" s="1197">
        <f>IF(BV14=1,11500*0.8,11500)</f>
        <v>9200</v>
      </c>
      <c r="BR18" s="1198"/>
      <c r="BS18" s="1199"/>
    </row>
    <row r="19" spans="2:71" s="111" customFormat="1" ht="18" customHeight="1" x14ac:dyDescent="0.15">
      <c r="B19" s="1093"/>
      <c r="C19" s="1094"/>
      <c r="D19" s="1095"/>
      <c r="E19" s="1096"/>
      <c r="F19" s="1095"/>
      <c r="G19" s="1096"/>
      <c r="H19" s="1095"/>
      <c r="I19" s="1096"/>
      <c r="J19" s="1095"/>
      <c r="K19" s="260"/>
      <c r="L19" s="260"/>
      <c r="M19" s="260"/>
      <c r="N19" s="1096"/>
      <c r="O19" s="1094"/>
      <c r="P19" s="1094"/>
      <c r="Q19" s="1095"/>
      <c r="R19" s="1097"/>
      <c r="S19" s="1098"/>
      <c r="T19" s="1098"/>
      <c r="U19" s="1099"/>
      <c r="V19" s="1096"/>
      <c r="W19" s="1094"/>
      <c r="X19" s="1094"/>
      <c r="Y19" s="1095"/>
      <c r="Z19" s="1096"/>
      <c r="AA19" s="1094"/>
      <c r="AB19" s="1095"/>
      <c r="AC19" s="1097" t="str">
        <f>IFERROR(VLOOKUP(BM19,プルダウンリスト!$D$15:$E$70,2,FALSE),"")</f>
        <v/>
      </c>
      <c r="AD19" s="1098"/>
      <c r="AE19" s="1099"/>
      <c r="AF19" s="1097" t="str">
        <f t="shared" si="1"/>
        <v/>
      </c>
      <c r="AG19" s="1098"/>
      <c r="AH19" s="1098"/>
      <c r="AI19" s="1099"/>
      <c r="AJ19" s="261"/>
      <c r="AK19" s="261"/>
      <c r="AL19" s="261"/>
      <c r="AM19" s="261"/>
      <c r="AN19" s="261"/>
      <c r="AO19" s="1096"/>
      <c r="AP19" s="1094"/>
      <c r="AQ19" s="1094"/>
      <c r="AR19" s="1094"/>
      <c r="AS19" s="1095"/>
      <c r="AT19" s="1096"/>
      <c r="AU19" s="1094"/>
      <c r="AV19" s="1094"/>
      <c r="AW19" s="1095"/>
      <c r="AX19" s="1096"/>
      <c r="AY19" s="1094"/>
      <c r="AZ19" s="1094"/>
      <c r="BA19" s="1095"/>
      <c r="BB19" s="1096"/>
      <c r="BC19" s="1094"/>
      <c r="BD19" s="1094"/>
      <c r="BE19" s="1096"/>
      <c r="BF19" s="1094"/>
      <c r="BG19" s="1094"/>
      <c r="BH19" s="1094"/>
      <c r="BI19" s="1094"/>
      <c r="BJ19" s="1094"/>
      <c r="BK19" s="1139"/>
      <c r="BM19" s="215" t="str">
        <f t="shared" si="2"/>
        <v/>
      </c>
      <c r="BO19" s="1201"/>
      <c r="BP19" s="43" t="s">
        <v>799</v>
      </c>
      <c r="BQ19" s="1197">
        <f>IF(BV14=1,3500*0.8,3500)</f>
        <v>2800</v>
      </c>
      <c r="BR19" s="1198"/>
      <c r="BS19" s="1199"/>
    </row>
    <row r="20" spans="2:71" s="111" customFormat="1" ht="18" customHeight="1" x14ac:dyDescent="0.15">
      <c r="B20" s="1093"/>
      <c r="C20" s="1094"/>
      <c r="D20" s="1095"/>
      <c r="E20" s="1096"/>
      <c r="F20" s="1095"/>
      <c r="G20" s="1096"/>
      <c r="H20" s="1095"/>
      <c r="I20" s="1096"/>
      <c r="J20" s="1095"/>
      <c r="K20" s="260"/>
      <c r="L20" s="260"/>
      <c r="M20" s="260"/>
      <c r="N20" s="1096"/>
      <c r="O20" s="1094"/>
      <c r="P20" s="1094"/>
      <c r="Q20" s="1095"/>
      <c r="R20" s="1097"/>
      <c r="S20" s="1098"/>
      <c r="T20" s="1098"/>
      <c r="U20" s="1099"/>
      <c r="V20" s="1096"/>
      <c r="W20" s="1094"/>
      <c r="X20" s="1094"/>
      <c r="Y20" s="1095"/>
      <c r="Z20" s="1096"/>
      <c r="AA20" s="1094"/>
      <c r="AB20" s="1095"/>
      <c r="AC20" s="1097" t="str">
        <f>IFERROR(VLOOKUP(BM20,プルダウンリスト!$D$15:$E$70,2,FALSE),"")</f>
        <v/>
      </c>
      <c r="AD20" s="1098"/>
      <c r="AE20" s="1099"/>
      <c r="AF20" s="1097" t="str">
        <f t="shared" si="1"/>
        <v/>
      </c>
      <c r="AG20" s="1098"/>
      <c r="AH20" s="1098"/>
      <c r="AI20" s="1099"/>
      <c r="AJ20" s="261"/>
      <c r="AK20" s="261"/>
      <c r="AL20" s="261"/>
      <c r="AM20" s="261"/>
      <c r="AN20" s="261"/>
      <c r="AO20" s="1096"/>
      <c r="AP20" s="1094"/>
      <c r="AQ20" s="1094"/>
      <c r="AR20" s="1094"/>
      <c r="AS20" s="1095"/>
      <c r="AT20" s="1096"/>
      <c r="AU20" s="1094"/>
      <c r="AV20" s="1094"/>
      <c r="AW20" s="1095"/>
      <c r="AX20" s="1096"/>
      <c r="AY20" s="1094"/>
      <c r="AZ20" s="1094"/>
      <c r="BA20" s="1095"/>
      <c r="BB20" s="1096"/>
      <c r="BC20" s="1094"/>
      <c r="BD20" s="1094"/>
      <c r="BE20" s="1096"/>
      <c r="BF20" s="1094"/>
      <c r="BG20" s="1094"/>
      <c r="BH20" s="1094"/>
      <c r="BI20" s="1094"/>
      <c r="BJ20" s="1094"/>
      <c r="BK20" s="1139"/>
      <c r="BM20" s="215" t="str">
        <f t="shared" si="2"/>
        <v/>
      </c>
      <c r="BO20" s="1200" t="s">
        <v>779</v>
      </c>
      <c r="BP20" s="43" t="s">
        <v>798</v>
      </c>
      <c r="BQ20" s="1197">
        <f>IF(BV14=1,10500*0.8,10500)</f>
        <v>8400</v>
      </c>
      <c r="BR20" s="1198"/>
      <c r="BS20" s="1199"/>
    </row>
    <row r="21" spans="2:71" s="111" customFormat="1" ht="18" customHeight="1" x14ac:dyDescent="0.15">
      <c r="B21" s="1093"/>
      <c r="C21" s="1094"/>
      <c r="D21" s="1095"/>
      <c r="E21" s="1096"/>
      <c r="F21" s="1095"/>
      <c r="G21" s="1096"/>
      <c r="H21" s="1095"/>
      <c r="I21" s="1096"/>
      <c r="J21" s="1095"/>
      <c r="K21" s="260"/>
      <c r="L21" s="260"/>
      <c r="M21" s="260"/>
      <c r="N21" s="1096"/>
      <c r="O21" s="1094"/>
      <c r="P21" s="1094"/>
      <c r="Q21" s="1095"/>
      <c r="R21" s="1097"/>
      <c r="S21" s="1098"/>
      <c r="T21" s="1098"/>
      <c r="U21" s="1099"/>
      <c r="V21" s="1096"/>
      <c r="W21" s="1094"/>
      <c r="X21" s="1094"/>
      <c r="Y21" s="1095"/>
      <c r="Z21" s="1096"/>
      <c r="AA21" s="1094"/>
      <c r="AB21" s="1095"/>
      <c r="AC21" s="1097" t="str">
        <f>IFERROR(VLOOKUP(BM21,プルダウンリスト!$D$15:$E$70,2,FALSE),"")</f>
        <v/>
      </c>
      <c r="AD21" s="1098"/>
      <c r="AE21" s="1099"/>
      <c r="AF21" s="1097" t="str">
        <f t="shared" si="1"/>
        <v/>
      </c>
      <c r="AG21" s="1098"/>
      <c r="AH21" s="1098"/>
      <c r="AI21" s="1099"/>
      <c r="AJ21" s="261"/>
      <c r="AK21" s="261"/>
      <c r="AL21" s="261"/>
      <c r="AM21" s="261"/>
      <c r="AN21" s="261"/>
      <c r="AO21" s="1096"/>
      <c r="AP21" s="1094"/>
      <c r="AQ21" s="1094"/>
      <c r="AR21" s="1094"/>
      <c r="AS21" s="1095"/>
      <c r="AT21" s="1096"/>
      <c r="AU21" s="1094"/>
      <c r="AV21" s="1094"/>
      <c r="AW21" s="1095"/>
      <c r="AX21" s="1096"/>
      <c r="AY21" s="1094"/>
      <c r="AZ21" s="1094"/>
      <c r="BA21" s="1095"/>
      <c r="BB21" s="1096"/>
      <c r="BC21" s="1094"/>
      <c r="BD21" s="1094"/>
      <c r="BE21" s="1096"/>
      <c r="BF21" s="1094"/>
      <c r="BG21" s="1094"/>
      <c r="BH21" s="1094"/>
      <c r="BI21" s="1094"/>
      <c r="BJ21" s="1094"/>
      <c r="BK21" s="1139"/>
      <c r="BM21" s="215" t="str">
        <f t="shared" si="2"/>
        <v/>
      </c>
      <c r="BO21" s="1201"/>
      <c r="BP21" s="43" t="s">
        <v>799</v>
      </c>
      <c r="BQ21" s="1197">
        <f>IF(BV11=1,3000*0.8,3000)</f>
        <v>3000</v>
      </c>
      <c r="BR21" s="1198"/>
      <c r="BS21" s="1199"/>
    </row>
    <row r="22" spans="2:71" s="111" customFormat="1" ht="18" customHeight="1" x14ac:dyDescent="0.15">
      <c r="B22" s="1093"/>
      <c r="C22" s="1094"/>
      <c r="D22" s="1095"/>
      <c r="E22" s="1096"/>
      <c r="F22" s="1095"/>
      <c r="G22" s="1096"/>
      <c r="H22" s="1095"/>
      <c r="I22" s="1096"/>
      <c r="J22" s="1095"/>
      <c r="K22" s="260"/>
      <c r="L22" s="260"/>
      <c r="M22" s="260"/>
      <c r="N22" s="1096"/>
      <c r="O22" s="1094"/>
      <c r="P22" s="1094"/>
      <c r="Q22" s="1095"/>
      <c r="R22" s="1097"/>
      <c r="S22" s="1098"/>
      <c r="T22" s="1098"/>
      <c r="U22" s="1099"/>
      <c r="V22" s="1096"/>
      <c r="W22" s="1094"/>
      <c r="X22" s="1094"/>
      <c r="Y22" s="1095"/>
      <c r="Z22" s="1096"/>
      <c r="AA22" s="1094"/>
      <c r="AB22" s="1095"/>
      <c r="AC22" s="1097" t="str">
        <f>IFERROR(VLOOKUP(BM22,プルダウンリスト!$D$15:$E$70,2,FALSE),"")</f>
        <v/>
      </c>
      <c r="AD22" s="1098"/>
      <c r="AE22" s="1099"/>
      <c r="AF22" s="1097" t="str">
        <f t="shared" si="1"/>
        <v/>
      </c>
      <c r="AG22" s="1098"/>
      <c r="AH22" s="1098"/>
      <c r="AI22" s="1099"/>
      <c r="AJ22" s="261"/>
      <c r="AK22" s="261"/>
      <c r="AL22" s="261"/>
      <c r="AM22" s="261"/>
      <c r="AN22" s="261"/>
      <c r="AO22" s="1096"/>
      <c r="AP22" s="1094"/>
      <c r="AQ22" s="1094"/>
      <c r="AR22" s="1094"/>
      <c r="AS22" s="1095"/>
      <c r="AT22" s="1096"/>
      <c r="AU22" s="1094"/>
      <c r="AV22" s="1094"/>
      <c r="AW22" s="1095"/>
      <c r="AX22" s="1096"/>
      <c r="AY22" s="1094"/>
      <c r="AZ22" s="1094"/>
      <c r="BA22" s="1095"/>
      <c r="BB22" s="1096"/>
      <c r="BC22" s="1094"/>
      <c r="BD22" s="1094"/>
      <c r="BE22" s="1096"/>
      <c r="BF22" s="1094"/>
      <c r="BG22" s="1094"/>
      <c r="BH22" s="1094"/>
      <c r="BI22" s="1094"/>
      <c r="BJ22" s="1094"/>
      <c r="BK22" s="1139"/>
      <c r="BM22" s="215" t="str">
        <f t="shared" si="2"/>
        <v/>
      </c>
      <c r="BO22" s="1200" t="s">
        <v>800</v>
      </c>
      <c r="BP22" s="43" t="s">
        <v>798</v>
      </c>
      <c r="BQ22" s="1197">
        <f>IF(BV14=1,1000*0.8,1000)</f>
        <v>800</v>
      </c>
      <c r="BR22" s="1198"/>
      <c r="BS22" s="1199"/>
    </row>
    <row r="23" spans="2:71" s="111" customFormat="1" ht="18" customHeight="1" x14ac:dyDescent="0.15">
      <c r="B23" s="1093"/>
      <c r="C23" s="1094"/>
      <c r="D23" s="1095"/>
      <c r="E23" s="1096"/>
      <c r="F23" s="1095"/>
      <c r="G23" s="1096"/>
      <c r="H23" s="1095"/>
      <c r="I23" s="1096"/>
      <c r="J23" s="1095"/>
      <c r="K23" s="260"/>
      <c r="L23" s="260"/>
      <c r="M23" s="260"/>
      <c r="N23" s="1096"/>
      <c r="O23" s="1094"/>
      <c r="P23" s="1094"/>
      <c r="Q23" s="1095"/>
      <c r="R23" s="1097"/>
      <c r="S23" s="1098"/>
      <c r="T23" s="1098"/>
      <c r="U23" s="1099"/>
      <c r="V23" s="1096"/>
      <c r="W23" s="1094"/>
      <c r="X23" s="1094"/>
      <c r="Y23" s="1095"/>
      <c r="Z23" s="1096"/>
      <c r="AA23" s="1094"/>
      <c r="AB23" s="1095"/>
      <c r="AC23" s="1097" t="str">
        <f>IFERROR(VLOOKUP(BM23,プルダウンリスト!$D$15:$E$70,2,FALSE),"")</f>
        <v/>
      </c>
      <c r="AD23" s="1098"/>
      <c r="AE23" s="1099"/>
      <c r="AF23" s="1097" t="str">
        <f t="shared" si="1"/>
        <v/>
      </c>
      <c r="AG23" s="1098"/>
      <c r="AH23" s="1098"/>
      <c r="AI23" s="1099"/>
      <c r="AJ23" s="261"/>
      <c r="AK23" s="261"/>
      <c r="AL23" s="261"/>
      <c r="AM23" s="261"/>
      <c r="AN23" s="261"/>
      <c r="AO23" s="1096"/>
      <c r="AP23" s="1094"/>
      <c r="AQ23" s="1094"/>
      <c r="AR23" s="1094"/>
      <c r="AS23" s="1095"/>
      <c r="AT23" s="1096"/>
      <c r="AU23" s="1094"/>
      <c r="AV23" s="1094"/>
      <c r="AW23" s="1095"/>
      <c r="AX23" s="1096"/>
      <c r="AY23" s="1094"/>
      <c r="AZ23" s="1094"/>
      <c r="BA23" s="1095"/>
      <c r="BB23" s="1096"/>
      <c r="BC23" s="1094"/>
      <c r="BD23" s="1094"/>
      <c r="BE23" s="1096"/>
      <c r="BF23" s="1094"/>
      <c r="BG23" s="1094"/>
      <c r="BH23" s="1094"/>
      <c r="BI23" s="1094"/>
      <c r="BJ23" s="1094"/>
      <c r="BK23" s="1139"/>
      <c r="BM23" s="215" t="str">
        <f t="shared" si="2"/>
        <v/>
      </c>
      <c r="BO23" s="1201"/>
      <c r="BP23" s="43" t="s">
        <v>799</v>
      </c>
      <c r="BQ23" s="1197">
        <f>IF(BV14=1,300*0.8,300)</f>
        <v>240</v>
      </c>
      <c r="BR23" s="1198"/>
      <c r="BS23" s="1199"/>
    </row>
    <row r="24" spans="2:71" s="111" customFormat="1" ht="18" customHeight="1" x14ac:dyDescent="0.15">
      <c r="B24" s="1093"/>
      <c r="C24" s="1094"/>
      <c r="D24" s="1095"/>
      <c r="E24" s="1096"/>
      <c r="F24" s="1095"/>
      <c r="G24" s="1096"/>
      <c r="H24" s="1095"/>
      <c r="I24" s="1096"/>
      <c r="J24" s="1095"/>
      <c r="K24" s="260"/>
      <c r="L24" s="260"/>
      <c r="M24" s="260"/>
      <c r="N24" s="1096"/>
      <c r="O24" s="1094"/>
      <c r="P24" s="1094"/>
      <c r="Q24" s="1095"/>
      <c r="R24" s="1097"/>
      <c r="S24" s="1098"/>
      <c r="T24" s="1098"/>
      <c r="U24" s="1099"/>
      <c r="V24" s="1096"/>
      <c r="W24" s="1094"/>
      <c r="X24" s="1094"/>
      <c r="Y24" s="1095"/>
      <c r="Z24" s="1096"/>
      <c r="AA24" s="1094"/>
      <c r="AB24" s="1095"/>
      <c r="AC24" s="1097" t="str">
        <f>IFERROR(VLOOKUP(BM24,プルダウンリスト!$D$15:$E$70,2,FALSE),"")</f>
        <v/>
      </c>
      <c r="AD24" s="1098"/>
      <c r="AE24" s="1099"/>
      <c r="AF24" s="1097" t="str">
        <f t="shared" si="1"/>
        <v/>
      </c>
      <c r="AG24" s="1098"/>
      <c r="AH24" s="1098"/>
      <c r="AI24" s="1099"/>
      <c r="AJ24" s="261"/>
      <c r="AK24" s="261"/>
      <c r="AL24" s="261"/>
      <c r="AM24" s="261"/>
      <c r="AN24" s="261"/>
      <c r="AO24" s="1096"/>
      <c r="AP24" s="1094"/>
      <c r="AQ24" s="1094"/>
      <c r="AR24" s="1094"/>
      <c r="AS24" s="1095"/>
      <c r="AT24" s="1096"/>
      <c r="AU24" s="1094"/>
      <c r="AV24" s="1094"/>
      <c r="AW24" s="1095"/>
      <c r="AX24" s="1096"/>
      <c r="AY24" s="1094"/>
      <c r="AZ24" s="1094"/>
      <c r="BA24" s="1095"/>
      <c r="BB24" s="1096"/>
      <c r="BC24" s="1094"/>
      <c r="BD24" s="1094"/>
      <c r="BE24" s="1096"/>
      <c r="BF24" s="1094"/>
      <c r="BG24" s="1094"/>
      <c r="BH24" s="1094"/>
      <c r="BI24" s="1094"/>
      <c r="BJ24" s="1094"/>
      <c r="BK24" s="1139"/>
      <c r="BM24" s="215" t="str">
        <f t="shared" si="2"/>
        <v/>
      </c>
    </row>
    <row r="25" spans="2:71" s="111" customFormat="1" ht="18" hidden="1" customHeight="1" x14ac:dyDescent="0.15">
      <c r="B25" s="1093"/>
      <c r="C25" s="1094"/>
      <c r="D25" s="1095"/>
      <c r="E25" s="1096"/>
      <c r="F25" s="1095"/>
      <c r="G25" s="1096"/>
      <c r="H25" s="1095"/>
      <c r="I25" s="1096"/>
      <c r="J25" s="1095"/>
      <c r="K25" s="260"/>
      <c r="L25" s="260"/>
      <c r="M25" s="260"/>
      <c r="N25" s="1096"/>
      <c r="O25" s="1094"/>
      <c r="P25" s="1094"/>
      <c r="Q25" s="1095"/>
      <c r="R25" s="1097"/>
      <c r="S25" s="1098"/>
      <c r="T25" s="1098"/>
      <c r="U25" s="1099"/>
      <c r="V25" s="1096"/>
      <c r="W25" s="1094"/>
      <c r="X25" s="1094"/>
      <c r="Y25" s="1095"/>
      <c r="Z25" s="1096"/>
      <c r="AA25" s="1094"/>
      <c r="AB25" s="1095"/>
      <c r="AC25" s="1097" t="str">
        <f>IFERROR(VLOOKUP(BM25,プルダウンリスト!$D$15:$E$70,2,FALSE),"")</f>
        <v/>
      </c>
      <c r="AD25" s="1098"/>
      <c r="AE25" s="1099"/>
      <c r="AF25" s="1097" t="str">
        <f t="shared" si="1"/>
        <v/>
      </c>
      <c r="AG25" s="1098"/>
      <c r="AH25" s="1098"/>
      <c r="AI25" s="1099"/>
      <c r="AJ25" s="261"/>
      <c r="AK25" s="261"/>
      <c r="AL25" s="261"/>
      <c r="AM25" s="261"/>
      <c r="AN25" s="261"/>
      <c r="AO25" s="1096"/>
      <c r="AP25" s="1094"/>
      <c r="AQ25" s="1094"/>
      <c r="AR25" s="1094"/>
      <c r="AS25" s="1095"/>
      <c r="AT25" s="1096"/>
      <c r="AU25" s="1094"/>
      <c r="AV25" s="1094"/>
      <c r="AW25" s="1095"/>
      <c r="AX25" s="1096"/>
      <c r="AY25" s="1094"/>
      <c r="AZ25" s="1094"/>
      <c r="BA25" s="1095"/>
      <c r="BB25" s="1096"/>
      <c r="BC25" s="1094"/>
      <c r="BD25" s="1094"/>
      <c r="BE25" s="1096"/>
      <c r="BF25" s="1094"/>
      <c r="BG25" s="1094"/>
      <c r="BH25" s="1094"/>
      <c r="BI25" s="1094"/>
      <c r="BJ25" s="1094"/>
      <c r="BK25" s="1139"/>
      <c r="BM25" s="215" t="str">
        <f t="shared" si="2"/>
        <v/>
      </c>
    </row>
    <row r="26" spans="2:71" s="111" customFormat="1" ht="18" hidden="1" customHeight="1" x14ac:dyDescent="0.15">
      <c r="B26" s="1093"/>
      <c r="C26" s="1094"/>
      <c r="D26" s="1095"/>
      <c r="E26" s="1096"/>
      <c r="F26" s="1095"/>
      <c r="G26" s="1096"/>
      <c r="H26" s="1095"/>
      <c r="I26" s="1096"/>
      <c r="J26" s="1095"/>
      <c r="K26" s="260"/>
      <c r="L26" s="260"/>
      <c r="M26" s="260"/>
      <c r="N26" s="1096"/>
      <c r="O26" s="1094"/>
      <c r="P26" s="1094"/>
      <c r="Q26" s="1095"/>
      <c r="R26" s="1097"/>
      <c r="S26" s="1098"/>
      <c r="T26" s="1098"/>
      <c r="U26" s="1099"/>
      <c r="V26" s="1096"/>
      <c r="W26" s="1094"/>
      <c r="X26" s="1094"/>
      <c r="Y26" s="1095"/>
      <c r="Z26" s="1096"/>
      <c r="AA26" s="1094"/>
      <c r="AB26" s="1095"/>
      <c r="AC26" s="1097" t="str">
        <f>IFERROR(VLOOKUP(BM26,プルダウンリスト!$D$15:$E$70,2,FALSE),"")</f>
        <v/>
      </c>
      <c r="AD26" s="1098"/>
      <c r="AE26" s="1099"/>
      <c r="AF26" s="1097" t="str">
        <f t="shared" si="1"/>
        <v/>
      </c>
      <c r="AG26" s="1098"/>
      <c r="AH26" s="1098"/>
      <c r="AI26" s="1099"/>
      <c r="AJ26" s="261"/>
      <c r="AK26" s="261"/>
      <c r="AL26" s="261"/>
      <c r="AM26" s="261"/>
      <c r="AN26" s="261"/>
      <c r="AO26" s="1096"/>
      <c r="AP26" s="1094"/>
      <c r="AQ26" s="1094"/>
      <c r="AR26" s="1094"/>
      <c r="AS26" s="1095"/>
      <c r="AT26" s="1096"/>
      <c r="AU26" s="1094"/>
      <c r="AV26" s="1094"/>
      <c r="AW26" s="1095"/>
      <c r="AX26" s="1096"/>
      <c r="AY26" s="1094"/>
      <c r="AZ26" s="1094"/>
      <c r="BA26" s="1095"/>
      <c r="BB26" s="1096"/>
      <c r="BC26" s="1094"/>
      <c r="BD26" s="1094"/>
      <c r="BE26" s="1096"/>
      <c r="BF26" s="1094"/>
      <c r="BG26" s="1094"/>
      <c r="BH26" s="1094"/>
      <c r="BI26" s="1094"/>
      <c r="BJ26" s="1094"/>
      <c r="BK26" s="1139"/>
      <c r="BM26" s="215" t="str">
        <f t="shared" si="2"/>
        <v/>
      </c>
    </row>
    <row r="27" spans="2:71" s="111" customFormat="1" ht="18" hidden="1" customHeight="1" x14ac:dyDescent="0.15">
      <c r="B27" s="1093"/>
      <c r="C27" s="1094"/>
      <c r="D27" s="1095"/>
      <c r="E27" s="1096"/>
      <c r="F27" s="1095"/>
      <c r="G27" s="1096"/>
      <c r="H27" s="1095"/>
      <c r="I27" s="1096"/>
      <c r="J27" s="1095"/>
      <c r="K27" s="260"/>
      <c r="L27" s="260"/>
      <c r="M27" s="260"/>
      <c r="N27" s="1096"/>
      <c r="O27" s="1094"/>
      <c r="P27" s="1094"/>
      <c r="Q27" s="1095"/>
      <c r="R27" s="1097"/>
      <c r="S27" s="1098"/>
      <c r="T27" s="1098"/>
      <c r="U27" s="1099"/>
      <c r="V27" s="1096"/>
      <c r="W27" s="1094"/>
      <c r="X27" s="1094"/>
      <c r="Y27" s="1095"/>
      <c r="Z27" s="1096"/>
      <c r="AA27" s="1094"/>
      <c r="AB27" s="1095"/>
      <c r="AC27" s="1097" t="str">
        <f>IFERROR(VLOOKUP(BM27,プルダウンリスト!$D$15:$E$70,2,FALSE),"")</f>
        <v/>
      </c>
      <c r="AD27" s="1098"/>
      <c r="AE27" s="1099"/>
      <c r="AF27" s="1097" t="str">
        <f t="shared" si="1"/>
        <v/>
      </c>
      <c r="AG27" s="1098"/>
      <c r="AH27" s="1098"/>
      <c r="AI27" s="1099"/>
      <c r="AJ27" s="261"/>
      <c r="AK27" s="261"/>
      <c r="AL27" s="261"/>
      <c r="AM27" s="261"/>
      <c r="AN27" s="261"/>
      <c r="AO27" s="1096"/>
      <c r="AP27" s="1094"/>
      <c r="AQ27" s="1094"/>
      <c r="AR27" s="1094"/>
      <c r="AS27" s="1095"/>
      <c r="AT27" s="1096"/>
      <c r="AU27" s="1094"/>
      <c r="AV27" s="1094"/>
      <c r="AW27" s="1095"/>
      <c r="AX27" s="1096"/>
      <c r="AY27" s="1094"/>
      <c r="AZ27" s="1094"/>
      <c r="BA27" s="1095"/>
      <c r="BB27" s="1096"/>
      <c r="BC27" s="1094"/>
      <c r="BD27" s="1094"/>
      <c r="BE27" s="1096"/>
      <c r="BF27" s="1094"/>
      <c r="BG27" s="1094"/>
      <c r="BH27" s="1094"/>
      <c r="BI27" s="1094"/>
      <c r="BJ27" s="1094"/>
      <c r="BK27" s="1139"/>
      <c r="BM27" s="215" t="str">
        <f t="shared" si="2"/>
        <v/>
      </c>
    </row>
    <row r="28" spans="2:71" s="111" customFormat="1" ht="18" hidden="1" customHeight="1" x14ac:dyDescent="0.15">
      <c r="B28" s="1093"/>
      <c r="C28" s="1094"/>
      <c r="D28" s="1095"/>
      <c r="E28" s="1096"/>
      <c r="F28" s="1095"/>
      <c r="G28" s="1096"/>
      <c r="H28" s="1095"/>
      <c r="I28" s="1096"/>
      <c r="J28" s="1095"/>
      <c r="K28" s="260"/>
      <c r="L28" s="260"/>
      <c r="M28" s="260"/>
      <c r="N28" s="1096"/>
      <c r="O28" s="1094"/>
      <c r="P28" s="1094"/>
      <c r="Q28" s="1095"/>
      <c r="R28" s="1097"/>
      <c r="S28" s="1098"/>
      <c r="T28" s="1098"/>
      <c r="U28" s="1099"/>
      <c r="V28" s="1096"/>
      <c r="W28" s="1094"/>
      <c r="X28" s="1094"/>
      <c r="Y28" s="1095"/>
      <c r="Z28" s="1096"/>
      <c r="AA28" s="1094"/>
      <c r="AB28" s="1095"/>
      <c r="AC28" s="1097" t="str">
        <f>IFERROR(VLOOKUP(BM28,プルダウンリスト!$D$15:$E$70,2,FALSE),"")</f>
        <v/>
      </c>
      <c r="AD28" s="1098"/>
      <c r="AE28" s="1099"/>
      <c r="AF28" s="1097" t="str">
        <f t="shared" si="1"/>
        <v/>
      </c>
      <c r="AG28" s="1098"/>
      <c r="AH28" s="1098"/>
      <c r="AI28" s="1099"/>
      <c r="AJ28" s="261"/>
      <c r="AK28" s="261"/>
      <c r="AL28" s="261"/>
      <c r="AM28" s="261"/>
      <c r="AN28" s="261"/>
      <c r="AO28" s="1096"/>
      <c r="AP28" s="1094"/>
      <c r="AQ28" s="1094"/>
      <c r="AR28" s="1094"/>
      <c r="AS28" s="1095"/>
      <c r="AT28" s="1096"/>
      <c r="AU28" s="1094"/>
      <c r="AV28" s="1094"/>
      <c r="AW28" s="1095"/>
      <c r="AX28" s="1096"/>
      <c r="AY28" s="1094"/>
      <c r="AZ28" s="1094"/>
      <c r="BA28" s="1095"/>
      <c r="BB28" s="1096"/>
      <c r="BC28" s="1094"/>
      <c r="BD28" s="1094"/>
      <c r="BE28" s="1096"/>
      <c r="BF28" s="1094"/>
      <c r="BG28" s="1094"/>
      <c r="BH28" s="1094"/>
      <c r="BI28" s="1094"/>
      <c r="BJ28" s="1094"/>
      <c r="BK28" s="1139"/>
      <c r="BM28" s="215" t="str">
        <f t="shared" si="2"/>
        <v/>
      </c>
    </row>
    <row r="29" spans="2:71" s="111" customFormat="1" ht="18" hidden="1" customHeight="1" x14ac:dyDescent="0.15">
      <c r="B29" s="1093"/>
      <c r="C29" s="1094"/>
      <c r="D29" s="1095"/>
      <c r="E29" s="1096"/>
      <c r="F29" s="1095"/>
      <c r="G29" s="1096"/>
      <c r="H29" s="1095"/>
      <c r="I29" s="1096"/>
      <c r="J29" s="1095"/>
      <c r="K29" s="260"/>
      <c r="L29" s="260"/>
      <c r="M29" s="260"/>
      <c r="N29" s="1096"/>
      <c r="O29" s="1094"/>
      <c r="P29" s="1094"/>
      <c r="Q29" s="1095"/>
      <c r="R29" s="1097"/>
      <c r="S29" s="1098"/>
      <c r="T29" s="1098"/>
      <c r="U29" s="1099"/>
      <c r="V29" s="1096"/>
      <c r="W29" s="1094"/>
      <c r="X29" s="1094"/>
      <c r="Y29" s="1095"/>
      <c r="Z29" s="1096"/>
      <c r="AA29" s="1094"/>
      <c r="AB29" s="1095"/>
      <c r="AC29" s="1097" t="str">
        <f>IFERROR(VLOOKUP(BM29,プルダウンリスト!$D$15:$E$70,2,FALSE),"")</f>
        <v/>
      </c>
      <c r="AD29" s="1098"/>
      <c r="AE29" s="1099"/>
      <c r="AF29" s="1097" t="str">
        <f t="shared" si="1"/>
        <v/>
      </c>
      <c r="AG29" s="1098"/>
      <c r="AH29" s="1098"/>
      <c r="AI29" s="1099"/>
      <c r="AJ29" s="261"/>
      <c r="AK29" s="261"/>
      <c r="AL29" s="261"/>
      <c r="AM29" s="261"/>
      <c r="AN29" s="261"/>
      <c r="AO29" s="1096"/>
      <c r="AP29" s="1094"/>
      <c r="AQ29" s="1094"/>
      <c r="AR29" s="1094"/>
      <c r="AS29" s="1095"/>
      <c r="AT29" s="1096"/>
      <c r="AU29" s="1094"/>
      <c r="AV29" s="1094"/>
      <c r="AW29" s="1095"/>
      <c r="AX29" s="1096"/>
      <c r="AY29" s="1094"/>
      <c r="AZ29" s="1094"/>
      <c r="BA29" s="1095"/>
      <c r="BB29" s="1096"/>
      <c r="BC29" s="1094"/>
      <c r="BD29" s="1094"/>
      <c r="BE29" s="1096"/>
      <c r="BF29" s="1094"/>
      <c r="BG29" s="1094"/>
      <c r="BH29" s="1094"/>
      <c r="BI29" s="1094"/>
      <c r="BJ29" s="1094"/>
      <c r="BK29" s="1139"/>
      <c r="BM29" s="215" t="str">
        <f t="shared" si="2"/>
        <v/>
      </c>
    </row>
    <row r="30" spans="2:71" s="111" customFormat="1" ht="18" hidden="1" customHeight="1" x14ac:dyDescent="0.15">
      <c r="B30" s="1093"/>
      <c r="C30" s="1094"/>
      <c r="D30" s="1095"/>
      <c r="E30" s="1096"/>
      <c r="F30" s="1095"/>
      <c r="G30" s="1096"/>
      <c r="H30" s="1095"/>
      <c r="I30" s="1096"/>
      <c r="J30" s="1095"/>
      <c r="K30" s="260"/>
      <c r="L30" s="260"/>
      <c r="M30" s="260"/>
      <c r="N30" s="1096"/>
      <c r="O30" s="1094"/>
      <c r="P30" s="1094"/>
      <c r="Q30" s="1095"/>
      <c r="R30" s="1097"/>
      <c r="S30" s="1098"/>
      <c r="T30" s="1098"/>
      <c r="U30" s="1099"/>
      <c r="V30" s="1096"/>
      <c r="W30" s="1094"/>
      <c r="X30" s="1094"/>
      <c r="Y30" s="1095"/>
      <c r="Z30" s="1096"/>
      <c r="AA30" s="1094"/>
      <c r="AB30" s="1095"/>
      <c r="AC30" s="1097" t="str">
        <f>IFERROR(VLOOKUP(BM30,プルダウンリスト!$D$15:$E$70,2,FALSE),"")</f>
        <v/>
      </c>
      <c r="AD30" s="1098"/>
      <c r="AE30" s="1099"/>
      <c r="AF30" s="1097" t="str">
        <f t="shared" si="1"/>
        <v/>
      </c>
      <c r="AG30" s="1098"/>
      <c r="AH30" s="1098"/>
      <c r="AI30" s="1099"/>
      <c r="AJ30" s="261"/>
      <c r="AK30" s="261"/>
      <c r="AL30" s="261"/>
      <c r="AM30" s="261"/>
      <c r="AN30" s="261"/>
      <c r="AO30" s="1096"/>
      <c r="AP30" s="1094"/>
      <c r="AQ30" s="1094"/>
      <c r="AR30" s="1094"/>
      <c r="AS30" s="1095"/>
      <c r="AT30" s="1096"/>
      <c r="AU30" s="1094"/>
      <c r="AV30" s="1094"/>
      <c r="AW30" s="1095"/>
      <c r="AX30" s="1096"/>
      <c r="AY30" s="1094"/>
      <c r="AZ30" s="1094"/>
      <c r="BA30" s="1095"/>
      <c r="BB30" s="1096"/>
      <c r="BC30" s="1094"/>
      <c r="BD30" s="1094"/>
      <c r="BE30" s="1096"/>
      <c r="BF30" s="1094"/>
      <c r="BG30" s="1094"/>
      <c r="BH30" s="1094"/>
      <c r="BI30" s="1094"/>
      <c r="BJ30" s="1094"/>
      <c r="BK30" s="1139"/>
      <c r="BM30" s="215" t="str">
        <f t="shared" si="2"/>
        <v/>
      </c>
    </row>
    <row r="31" spans="2:71" s="111" customFormat="1" ht="18" hidden="1" customHeight="1" x14ac:dyDescent="0.15">
      <c r="B31" s="1093"/>
      <c r="C31" s="1094"/>
      <c r="D31" s="1095"/>
      <c r="E31" s="1096"/>
      <c r="F31" s="1095"/>
      <c r="G31" s="1096"/>
      <c r="H31" s="1095"/>
      <c r="I31" s="1096"/>
      <c r="J31" s="1095"/>
      <c r="K31" s="260"/>
      <c r="L31" s="260"/>
      <c r="M31" s="260"/>
      <c r="N31" s="1096"/>
      <c r="O31" s="1094"/>
      <c r="P31" s="1094"/>
      <c r="Q31" s="1095"/>
      <c r="R31" s="1097"/>
      <c r="S31" s="1098"/>
      <c r="T31" s="1098"/>
      <c r="U31" s="1099"/>
      <c r="V31" s="1096"/>
      <c r="W31" s="1094"/>
      <c r="X31" s="1094"/>
      <c r="Y31" s="1095"/>
      <c r="Z31" s="1096"/>
      <c r="AA31" s="1094"/>
      <c r="AB31" s="1095"/>
      <c r="AC31" s="1097" t="str">
        <f>IFERROR(VLOOKUP(BM31,プルダウンリスト!$D$15:$E$70,2,FALSE),"")</f>
        <v/>
      </c>
      <c r="AD31" s="1098"/>
      <c r="AE31" s="1099"/>
      <c r="AF31" s="1097" t="str">
        <f t="shared" si="1"/>
        <v/>
      </c>
      <c r="AG31" s="1098"/>
      <c r="AH31" s="1098"/>
      <c r="AI31" s="1099"/>
      <c r="AJ31" s="261"/>
      <c r="AK31" s="261"/>
      <c r="AL31" s="261"/>
      <c r="AM31" s="261"/>
      <c r="AN31" s="261"/>
      <c r="AO31" s="1096"/>
      <c r="AP31" s="1094"/>
      <c r="AQ31" s="1094"/>
      <c r="AR31" s="1094"/>
      <c r="AS31" s="1095"/>
      <c r="AT31" s="1096"/>
      <c r="AU31" s="1094"/>
      <c r="AV31" s="1094"/>
      <c r="AW31" s="1095"/>
      <c r="AX31" s="1096"/>
      <c r="AY31" s="1094"/>
      <c r="AZ31" s="1094"/>
      <c r="BA31" s="1095"/>
      <c r="BB31" s="1096"/>
      <c r="BC31" s="1094"/>
      <c r="BD31" s="1094"/>
      <c r="BE31" s="1096"/>
      <c r="BF31" s="1094"/>
      <c r="BG31" s="1094"/>
      <c r="BH31" s="1094"/>
      <c r="BI31" s="1094"/>
      <c r="BJ31" s="1094"/>
      <c r="BK31" s="1139"/>
      <c r="BM31" s="215" t="str">
        <f t="shared" si="2"/>
        <v/>
      </c>
    </row>
    <row r="32" spans="2:71" s="111" customFormat="1" ht="18" hidden="1" customHeight="1" x14ac:dyDescent="0.15">
      <c r="B32" s="1093"/>
      <c r="C32" s="1094"/>
      <c r="D32" s="1095"/>
      <c r="E32" s="1096"/>
      <c r="F32" s="1095"/>
      <c r="G32" s="1096"/>
      <c r="H32" s="1095"/>
      <c r="I32" s="1096"/>
      <c r="J32" s="1095"/>
      <c r="K32" s="260"/>
      <c r="L32" s="260"/>
      <c r="M32" s="260"/>
      <c r="N32" s="1096"/>
      <c r="O32" s="1094"/>
      <c r="P32" s="1094"/>
      <c r="Q32" s="1095"/>
      <c r="R32" s="1097"/>
      <c r="S32" s="1098"/>
      <c r="T32" s="1098"/>
      <c r="U32" s="1099"/>
      <c r="V32" s="1096"/>
      <c r="W32" s="1094"/>
      <c r="X32" s="1094"/>
      <c r="Y32" s="1095"/>
      <c r="Z32" s="1096"/>
      <c r="AA32" s="1094"/>
      <c r="AB32" s="1095"/>
      <c r="AC32" s="1097" t="str">
        <f>IFERROR(VLOOKUP(BM32,プルダウンリスト!$D$15:$E$70,2,FALSE),"")</f>
        <v/>
      </c>
      <c r="AD32" s="1098"/>
      <c r="AE32" s="1099"/>
      <c r="AF32" s="1097" t="str">
        <f t="shared" si="1"/>
        <v/>
      </c>
      <c r="AG32" s="1098"/>
      <c r="AH32" s="1098"/>
      <c r="AI32" s="1099"/>
      <c r="AJ32" s="261"/>
      <c r="AK32" s="261"/>
      <c r="AL32" s="261"/>
      <c r="AM32" s="261"/>
      <c r="AN32" s="261"/>
      <c r="AO32" s="1096"/>
      <c r="AP32" s="1094"/>
      <c r="AQ32" s="1094"/>
      <c r="AR32" s="1094"/>
      <c r="AS32" s="1095"/>
      <c r="AT32" s="1096"/>
      <c r="AU32" s="1094"/>
      <c r="AV32" s="1094"/>
      <c r="AW32" s="1095"/>
      <c r="AX32" s="1096"/>
      <c r="AY32" s="1094"/>
      <c r="AZ32" s="1094"/>
      <c r="BA32" s="1095"/>
      <c r="BB32" s="1096"/>
      <c r="BC32" s="1094"/>
      <c r="BD32" s="1094"/>
      <c r="BE32" s="1096"/>
      <c r="BF32" s="1094"/>
      <c r="BG32" s="1094"/>
      <c r="BH32" s="1094"/>
      <c r="BI32" s="1094"/>
      <c r="BJ32" s="1094"/>
      <c r="BK32" s="1139"/>
      <c r="BM32" s="215" t="str">
        <f t="shared" si="2"/>
        <v/>
      </c>
    </row>
    <row r="33" spans="2:65" s="111" customFormat="1" ht="18" hidden="1" customHeight="1" x14ac:dyDescent="0.15">
      <c r="B33" s="1093"/>
      <c r="C33" s="1094"/>
      <c r="D33" s="1095"/>
      <c r="E33" s="1096"/>
      <c r="F33" s="1095"/>
      <c r="G33" s="1096"/>
      <c r="H33" s="1095"/>
      <c r="I33" s="1096"/>
      <c r="J33" s="1095"/>
      <c r="K33" s="260"/>
      <c r="L33" s="260"/>
      <c r="M33" s="260"/>
      <c r="N33" s="1096"/>
      <c r="O33" s="1094"/>
      <c r="P33" s="1094"/>
      <c r="Q33" s="1095"/>
      <c r="R33" s="1097"/>
      <c r="S33" s="1098"/>
      <c r="T33" s="1098"/>
      <c r="U33" s="1099"/>
      <c r="V33" s="1096"/>
      <c r="W33" s="1094"/>
      <c r="X33" s="1094"/>
      <c r="Y33" s="1095"/>
      <c r="Z33" s="1096"/>
      <c r="AA33" s="1094"/>
      <c r="AB33" s="1095"/>
      <c r="AC33" s="1097" t="str">
        <f>IFERROR(VLOOKUP(BM33,プルダウンリスト!$D$15:$E$70,2,FALSE),"")</f>
        <v/>
      </c>
      <c r="AD33" s="1098"/>
      <c r="AE33" s="1099"/>
      <c r="AF33" s="1097" t="str">
        <f t="shared" si="1"/>
        <v/>
      </c>
      <c r="AG33" s="1098"/>
      <c r="AH33" s="1098"/>
      <c r="AI33" s="1099"/>
      <c r="AJ33" s="261"/>
      <c r="AK33" s="261"/>
      <c r="AL33" s="261"/>
      <c r="AM33" s="261"/>
      <c r="AN33" s="261"/>
      <c r="AO33" s="1096"/>
      <c r="AP33" s="1094"/>
      <c r="AQ33" s="1094"/>
      <c r="AR33" s="1094"/>
      <c r="AS33" s="1095"/>
      <c r="AT33" s="1096"/>
      <c r="AU33" s="1094"/>
      <c r="AV33" s="1094"/>
      <c r="AW33" s="1095"/>
      <c r="AX33" s="1096"/>
      <c r="AY33" s="1094"/>
      <c r="AZ33" s="1094"/>
      <c r="BA33" s="1095"/>
      <c r="BB33" s="1096"/>
      <c r="BC33" s="1094"/>
      <c r="BD33" s="1094"/>
      <c r="BE33" s="1096"/>
      <c r="BF33" s="1094"/>
      <c r="BG33" s="1094"/>
      <c r="BH33" s="1094"/>
      <c r="BI33" s="1094"/>
      <c r="BJ33" s="1094"/>
      <c r="BK33" s="1139"/>
      <c r="BM33" s="215" t="str">
        <f t="shared" si="2"/>
        <v/>
      </c>
    </row>
    <row r="34" spans="2:65" s="111" customFormat="1" ht="18" hidden="1" customHeight="1" x14ac:dyDescent="0.15">
      <c r="B34" s="1093"/>
      <c r="C34" s="1094"/>
      <c r="D34" s="1095"/>
      <c r="E34" s="1096"/>
      <c r="F34" s="1095"/>
      <c r="G34" s="1096"/>
      <c r="H34" s="1095"/>
      <c r="I34" s="1096"/>
      <c r="J34" s="1095"/>
      <c r="K34" s="260"/>
      <c r="L34" s="260"/>
      <c r="M34" s="260"/>
      <c r="N34" s="1096"/>
      <c r="O34" s="1094"/>
      <c r="P34" s="1094"/>
      <c r="Q34" s="1095"/>
      <c r="R34" s="1097"/>
      <c r="S34" s="1098"/>
      <c r="T34" s="1098"/>
      <c r="U34" s="1099"/>
      <c r="V34" s="1096"/>
      <c r="W34" s="1094"/>
      <c r="X34" s="1094"/>
      <c r="Y34" s="1095"/>
      <c r="Z34" s="1096"/>
      <c r="AA34" s="1094"/>
      <c r="AB34" s="1095"/>
      <c r="AC34" s="1097" t="str">
        <f>IFERROR(VLOOKUP(BM34,プルダウンリスト!$D$15:$E$70,2,FALSE),"")</f>
        <v/>
      </c>
      <c r="AD34" s="1098"/>
      <c r="AE34" s="1099"/>
      <c r="AF34" s="1097" t="str">
        <f t="shared" si="1"/>
        <v/>
      </c>
      <c r="AG34" s="1098"/>
      <c r="AH34" s="1098"/>
      <c r="AI34" s="1099"/>
      <c r="AJ34" s="261"/>
      <c r="AK34" s="261"/>
      <c r="AL34" s="261"/>
      <c r="AM34" s="261"/>
      <c r="AN34" s="261"/>
      <c r="AO34" s="1096"/>
      <c r="AP34" s="1094"/>
      <c r="AQ34" s="1094"/>
      <c r="AR34" s="1094"/>
      <c r="AS34" s="1095"/>
      <c r="AT34" s="1096"/>
      <c r="AU34" s="1094"/>
      <c r="AV34" s="1094"/>
      <c r="AW34" s="1095"/>
      <c r="AX34" s="1096"/>
      <c r="AY34" s="1094"/>
      <c r="AZ34" s="1094"/>
      <c r="BA34" s="1095"/>
      <c r="BB34" s="1096"/>
      <c r="BC34" s="1094"/>
      <c r="BD34" s="1094"/>
      <c r="BE34" s="1096"/>
      <c r="BF34" s="1094"/>
      <c r="BG34" s="1094"/>
      <c r="BH34" s="1094"/>
      <c r="BI34" s="1094"/>
      <c r="BJ34" s="1094"/>
      <c r="BK34" s="1139"/>
      <c r="BM34" s="215" t="str">
        <f t="shared" si="2"/>
        <v/>
      </c>
    </row>
    <row r="35" spans="2:65" s="111" customFormat="1" ht="18" hidden="1" customHeight="1" x14ac:dyDescent="0.15">
      <c r="B35" s="1093"/>
      <c r="C35" s="1094"/>
      <c r="D35" s="1095"/>
      <c r="E35" s="1096"/>
      <c r="F35" s="1095"/>
      <c r="G35" s="1096"/>
      <c r="H35" s="1095"/>
      <c r="I35" s="1096"/>
      <c r="J35" s="1095"/>
      <c r="K35" s="260"/>
      <c r="L35" s="260"/>
      <c r="M35" s="260"/>
      <c r="N35" s="1096"/>
      <c r="O35" s="1094"/>
      <c r="P35" s="1094"/>
      <c r="Q35" s="1095"/>
      <c r="R35" s="1097"/>
      <c r="S35" s="1098"/>
      <c r="T35" s="1098"/>
      <c r="U35" s="1099"/>
      <c r="V35" s="1096"/>
      <c r="W35" s="1094"/>
      <c r="X35" s="1094"/>
      <c r="Y35" s="1095"/>
      <c r="Z35" s="1096"/>
      <c r="AA35" s="1094"/>
      <c r="AB35" s="1095"/>
      <c r="AC35" s="1097" t="str">
        <f>IFERROR(VLOOKUP(BM35,プルダウンリスト!$D$15:$E$70,2,FALSE),"")</f>
        <v/>
      </c>
      <c r="AD35" s="1098"/>
      <c r="AE35" s="1099"/>
      <c r="AF35" s="1097" t="str">
        <f t="shared" si="1"/>
        <v/>
      </c>
      <c r="AG35" s="1098"/>
      <c r="AH35" s="1098"/>
      <c r="AI35" s="1099"/>
      <c r="AJ35" s="261"/>
      <c r="AK35" s="261"/>
      <c r="AL35" s="261"/>
      <c r="AM35" s="261"/>
      <c r="AN35" s="261"/>
      <c r="AO35" s="1096"/>
      <c r="AP35" s="1094"/>
      <c r="AQ35" s="1094"/>
      <c r="AR35" s="1094"/>
      <c r="AS35" s="1095"/>
      <c r="AT35" s="1096"/>
      <c r="AU35" s="1094"/>
      <c r="AV35" s="1094"/>
      <c r="AW35" s="1095"/>
      <c r="AX35" s="1096"/>
      <c r="AY35" s="1094"/>
      <c r="AZ35" s="1094"/>
      <c r="BA35" s="1095"/>
      <c r="BB35" s="1096"/>
      <c r="BC35" s="1094"/>
      <c r="BD35" s="1094"/>
      <c r="BE35" s="1096"/>
      <c r="BF35" s="1094"/>
      <c r="BG35" s="1094"/>
      <c r="BH35" s="1094"/>
      <c r="BI35" s="1094"/>
      <c r="BJ35" s="1094"/>
      <c r="BK35" s="1139"/>
      <c r="BM35" s="215" t="str">
        <f t="shared" si="2"/>
        <v/>
      </c>
    </row>
    <row r="36" spans="2:65" s="111" customFormat="1" ht="18" hidden="1" customHeight="1" x14ac:dyDescent="0.15">
      <c r="B36" s="1093"/>
      <c r="C36" s="1094"/>
      <c r="D36" s="1095"/>
      <c r="E36" s="1096"/>
      <c r="F36" s="1095"/>
      <c r="G36" s="1096"/>
      <c r="H36" s="1095"/>
      <c r="I36" s="1096"/>
      <c r="J36" s="1095"/>
      <c r="K36" s="260"/>
      <c r="L36" s="260"/>
      <c r="M36" s="260"/>
      <c r="N36" s="1096"/>
      <c r="O36" s="1094"/>
      <c r="P36" s="1094"/>
      <c r="Q36" s="1095"/>
      <c r="R36" s="1097"/>
      <c r="S36" s="1098"/>
      <c r="T36" s="1098"/>
      <c r="U36" s="1099"/>
      <c r="V36" s="1096"/>
      <c r="W36" s="1094"/>
      <c r="X36" s="1094"/>
      <c r="Y36" s="1095"/>
      <c r="Z36" s="1096"/>
      <c r="AA36" s="1094"/>
      <c r="AB36" s="1095"/>
      <c r="AC36" s="1097" t="str">
        <f>IFERROR(VLOOKUP(BM36,プルダウンリスト!$D$15:$E$70,2,FALSE),"")</f>
        <v/>
      </c>
      <c r="AD36" s="1098"/>
      <c r="AE36" s="1099"/>
      <c r="AF36" s="1097" t="str">
        <f t="shared" si="1"/>
        <v/>
      </c>
      <c r="AG36" s="1098"/>
      <c r="AH36" s="1098"/>
      <c r="AI36" s="1099"/>
      <c r="AJ36" s="261"/>
      <c r="AK36" s="261"/>
      <c r="AL36" s="261"/>
      <c r="AM36" s="261"/>
      <c r="AN36" s="261"/>
      <c r="AO36" s="1096"/>
      <c r="AP36" s="1094"/>
      <c r="AQ36" s="1094"/>
      <c r="AR36" s="1094"/>
      <c r="AS36" s="1095"/>
      <c r="AT36" s="1096"/>
      <c r="AU36" s="1094"/>
      <c r="AV36" s="1094"/>
      <c r="AW36" s="1095"/>
      <c r="AX36" s="1096"/>
      <c r="AY36" s="1094"/>
      <c r="AZ36" s="1094"/>
      <c r="BA36" s="1095"/>
      <c r="BB36" s="1096"/>
      <c r="BC36" s="1094"/>
      <c r="BD36" s="1094"/>
      <c r="BE36" s="1096"/>
      <c r="BF36" s="1094"/>
      <c r="BG36" s="1094"/>
      <c r="BH36" s="1094"/>
      <c r="BI36" s="1094"/>
      <c r="BJ36" s="1094"/>
      <c r="BK36" s="1139"/>
      <c r="BM36" s="215" t="str">
        <f t="shared" si="2"/>
        <v/>
      </c>
    </row>
    <row r="37" spans="2:65" s="111" customFormat="1" ht="18" hidden="1" customHeight="1" x14ac:dyDescent="0.15">
      <c r="B37" s="1093"/>
      <c r="C37" s="1094"/>
      <c r="D37" s="1095"/>
      <c r="E37" s="1096"/>
      <c r="F37" s="1095"/>
      <c r="G37" s="1096"/>
      <c r="H37" s="1095"/>
      <c r="I37" s="1096"/>
      <c r="J37" s="1095"/>
      <c r="K37" s="260"/>
      <c r="L37" s="260"/>
      <c r="M37" s="260"/>
      <c r="N37" s="1096"/>
      <c r="O37" s="1094"/>
      <c r="P37" s="1094"/>
      <c r="Q37" s="1095"/>
      <c r="R37" s="1097"/>
      <c r="S37" s="1098"/>
      <c r="T37" s="1098"/>
      <c r="U37" s="1099"/>
      <c r="V37" s="1096"/>
      <c r="W37" s="1094"/>
      <c r="X37" s="1094"/>
      <c r="Y37" s="1095"/>
      <c r="Z37" s="1096"/>
      <c r="AA37" s="1094"/>
      <c r="AB37" s="1095"/>
      <c r="AC37" s="1097" t="str">
        <f>IFERROR(VLOOKUP(BM37,プルダウンリスト!$D$15:$E$70,2,FALSE),"")</f>
        <v/>
      </c>
      <c r="AD37" s="1098"/>
      <c r="AE37" s="1099"/>
      <c r="AF37" s="1097" t="str">
        <f t="shared" si="1"/>
        <v/>
      </c>
      <c r="AG37" s="1098"/>
      <c r="AH37" s="1098"/>
      <c r="AI37" s="1099"/>
      <c r="AJ37" s="261"/>
      <c r="AK37" s="261"/>
      <c r="AL37" s="261"/>
      <c r="AM37" s="261"/>
      <c r="AN37" s="261"/>
      <c r="AO37" s="1096"/>
      <c r="AP37" s="1094"/>
      <c r="AQ37" s="1094"/>
      <c r="AR37" s="1094"/>
      <c r="AS37" s="1095"/>
      <c r="AT37" s="1096"/>
      <c r="AU37" s="1094"/>
      <c r="AV37" s="1094"/>
      <c r="AW37" s="1095"/>
      <c r="AX37" s="1096"/>
      <c r="AY37" s="1094"/>
      <c r="AZ37" s="1094"/>
      <c r="BA37" s="1095"/>
      <c r="BB37" s="1096"/>
      <c r="BC37" s="1094"/>
      <c r="BD37" s="1094"/>
      <c r="BE37" s="1096"/>
      <c r="BF37" s="1094"/>
      <c r="BG37" s="1094"/>
      <c r="BH37" s="1094"/>
      <c r="BI37" s="1094"/>
      <c r="BJ37" s="1094"/>
      <c r="BK37" s="1139"/>
      <c r="BM37" s="215" t="str">
        <f t="shared" si="2"/>
        <v/>
      </c>
    </row>
    <row r="38" spans="2:65" s="111" customFormat="1" ht="18" hidden="1" customHeight="1" x14ac:dyDescent="0.15">
      <c r="B38" s="1093"/>
      <c r="C38" s="1094"/>
      <c r="D38" s="1095"/>
      <c r="E38" s="1096"/>
      <c r="F38" s="1095"/>
      <c r="G38" s="1096"/>
      <c r="H38" s="1095"/>
      <c r="I38" s="1096"/>
      <c r="J38" s="1095"/>
      <c r="K38" s="260"/>
      <c r="L38" s="260"/>
      <c r="M38" s="260"/>
      <c r="N38" s="1096"/>
      <c r="O38" s="1094"/>
      <c r="P38" s="1094"/>
      <c r="Q38" s="1095"/>
      <c r="R38" s="1097"/>
      <c r="S38" s="1098"/>
      <c r="T38" s="1098"/>
      <c r="U38" s="1099"/>
      <c r="V38" s="1096"/>
      <c r="W38" s="1094"/>
      <c r="X38" s="1094"/>
      <c r="Y38" s="1095"/>
      <c r="Z38" s="1096"/>
      <c r="AA38" s="1094"/>
      <c r="AB38" s="1095"/>
      <c r="AC38" s="1097" t="str">
        <f>IFERROR(VLOOKUP(BM38,プルダウンリスト!$D$15:$E$70,2,FALSE),"")</f>
        <v/>
      </c>
      <c r="AD38" s="1098"/>
      <c r="AE38" s="1099"/>
      <c r="AF38" s="1097" t="str">
        <f t="shared" si="1"/>
        <v/>
      </c>
      <c r="AG38" s="1098"/>
      <c r="AH38" s="1098"/>
      <c r="AI38" s="1099"/>
      <c r="AJ38" s="261"/>
      <c r="AK38" s="261"/>
      <c r="AL38" s="261"/>
      <c r="AM38" s="261"/>
      <c r="AN38" s="261"/>
      <c r="AO38" s="1096"/>
      <c r="AP38" s="1094"/>
      <c r="AQ38" s="1094"/>
      <c r="AR38" s="1094"/>
      <c r="AS38" s="1095"/>
      <c r="AT38" s="1096"/>
      <c r="AU38" s="1094"/>
      <c r="AV38" s="1094"/>
      <c r="AW38" s="1095"/>
      <c r="AX38" s="1096"/>
      <c r="AY38" s="1094"/>
      <c r="AZ38" s="1094"/>
      <c r="BA38" s="1095"/>
      <c r="BB38" s="1096"/>
      <c r="BC38" s="1094"/>
      <c r="BD38" s="1094"/>
      <c r="BE38" s="1096"/>
      <c r="BF38" s="1094"/>
      <c r="BG38" s="1094"/>
      <c r="BH38" s="1094"/>
      <c r="BI38" s="1094"/>
      <c r="BJ38" s="1094"/>
      <c r="BK38" s="1139"/>
      <c r="BM38" s="215" t="str">
        <f t="shared" si="2"/>
        <v/>
      </c>
    </row>
    <row r="39" spans="2:65" s="111" customFormat="1" ht="18" hidden="1" customHeight="1" x14ac:dyDescent="0.15">
      <c r="B39" s="1093"/>
      <c r="C39" s="1094"/>
      <c r="D39" s="1095"/>
      <c r="E39" s="1096"/>
      <c r="F39" s="1095"/>
      <c r="G39" s="1096"/>
      <c r="H39" s="1095"/>
      <c r="I39" s="1096"/>
      <c r="J39" s="1095"/>
      <c r="K39" s="260"/>
      <c r="L39" s="260"/>
      <c r="M39" s="260"/>
      <c r="N39" s="1096"/>
      <c r="O39" s="1094"/>
      <c r="P39" s="1094"/>
      <c r="Q39" s="1095"/>
      <c r="R39" s="1097"/>
      <c r="S39" s="1098"/>
      <c r="T39" s="1098"/>
      <c r="U39" s="1099"/>
      <c r="V39" s="1096"/>
      <c r="W39" s="1094"/>
      <c r="X39" s="1094"/>
      <c r="Y39" s="1095"/>
      <c r="Z39" s="1096"/>
      <c r="AA39" s="1094"/>
      <c r="AB39" s="1095"/>
      <c r="AC39" s="1097" t="str">
        <f>IFERROR(VLOOKUP(BM39,プルダウンリスト!$D$15:$E$70,2,FALSE),"")</f>
        <v/>
      </c>
      <c r="AD39" s="1098"/>
      <c r="AE39" s="1099"/>
      <c r="AF39" s="1097" t="str">
        <f t="shared" si="1"/>
        <v/>
      </c>
      <c r="AG39" s="1098"/>
      <c r="AH39" s="1098"/>
      <c r="AI39" s="1099"/>
      <c r="AJ39" s="261"/>
      <c r="AK39" s="261"/>
      <c r="AL39" s="261"/>
      <c r="AM39" s="261"/>
      <c r="AN39" s="261"/>
      <c r="AO39" s="1096"/>
      <c r="AP39" s="1094"/>
      <c r="AQ39" s="1094"/>
      <c r="AR39" s="1094"/>
      <c r="AS39" s="1095"/>
      <c r="AT39" s="1096"/>
      <c r="AU39" s="1094"/>
      <c r="AV39" s="1094"/>
      <c r="AW39" s="1095"/>
      <c r="AX39" s="1096"/>
      <c r="AY39" s="1094"/>
      <c r="AZ39" s="1094"/>
      <c r="BA39" s="1095"/>
      <c r="BB39" s="1096"/>
      <c r="BC39" s="1094"/>
      <c r="BD39" s="1094"/>
      <c r="BE39" s="1096"/>
      <c r="BF39" s="1094"/>
      <c r="BG39" s="1094"/>
      <c r="BH39" s="1094"/>
      <c r="BI39" s="1094"/>
      <c r="BJ39" s="1094"/>
      <c r="BK39" s="1139"/>
      <c r="BM39" s="215" t="str">
        <f t="shared" si="2"/>
        <v/>
      </c>
    </row>
    <row r="40" spans="2:65" s="111" customFormat="1" ht="18" hidden="1" customHeight="1" x14ac:dyDescent="0.15">
      <c r="B40" s="1093"/>
      <c r="C40" s="1094"/>
      <c r="D40" s="1095"/>
      <c r="E40" s="1096"/>
      <c r="F40" s="1095"/>
      <c r="G40" s="1096"/>
      <c r="H40" s="1095"/>
      <c r="I40" s="1096"/>
      <c r="J40" s="1095"/>
      <c r="K40" s="260"/>
      <c r="L40" s="260"/>
      <c r="M40" s="260"/>
      <c r="N40" s="1096"/>
      <c r="O40" s="1094"/>
      <c r="P40" s="1094"/>
      <c r="Q40" s="1095"/>
      <c r="R40" s="1097"/>
      <c r="S40" s="1098"/>
      <c r="T40" s="1098"/>
      <c r="U40" s="1099"/>
      <c r="V40" s="1096"/>
      <c r="W40" s="1094"/>
      <c r="X40" s="1094"/>
      <c r="Y40" s="1095"/>
      <c r="Z40" s="1096"/>
      <c r="AA40" s="1094"/>
      <c r="AB40" s="1095"/>
      <c r="AC40" s="1097" t="str">
        <f>IFERROR(VLOOKUP(BM40,プルダウンリスト!$D$15:$E$70,2,FALSE),"")</f>
        <v/>
      </c>
      <c r="AD40" s="1098"/>
      <c r="AE40" s="1099"/>
      <c r="AF40" s="1097" t="str">
        <f t="shared" si="1"/>
        <v/>
      </c>
      <c r="AG40" s="1098"/>
      <c r="AH40" s="1098"/>
      <c r="AI40" s="1099"/>
      <c r="AJ40" s="261"/>
      <c r="AK40" s="261"/>
      <c r="AL40" s="261"/>
      <c r="AM40" s="261"/>
      <c r="AN40" s="261"/>
      <c r="AO40" s="1096"/>
      <c r="AP40" s="1094"/>
      <c r="AQ40" s="1094"/>
      <c r="AR40" s="1094"/>
      <c r="AS40" s="1095"/>
      <c r="AT40" s="1096"/>
      <c r="AU40" s="1094"/>
      <c r="AV40" s="1094"/>
      <c r="AW40" s="1095"/>
      <c r="AX40" s="1096"/>
      <c r="AY40" s="1094"/>
      <c r="AZ40" s="1094"/>
      <c r="BA40" s="1095"/>
      <c r="BB40" s="1096"/>
      <c r="BC40" s="1094"/>
      <c r="BD40" s="1094"/>
      <c r="BE40" s="1096"/>
      <c r="BF40" s="1094"/>
      <c r="BG40" s="1094"/>
      <c r="BH40" s="1094"/>
      <c r="BI40" s="1094"/>
      <c r="BJ40" s="1094"/>
      <c r="BK40" s="1139"/>
      <c r="BM40" s="215" t="str">
        <f t="shared" si="2"/>
        <v/>
      </c>
    </row>
    <row r="41" spans="2:65" s="111" customFormat="1" ht="18" hidden="1" customHeight="1" x14ac:dyDescent="0.15">
      <c r="B41" s="1093"/>
      <c r="C41" s="1094"/>
      <c r="D41" s="1095"/>
      <c r="E41" s="1096"/>
      <c r="F41" s="1095"/>
      <c r="G41" s="1096"/>
      <c r="H41" s="1095"/>
      <c r="I41" s="1096"/>
      <c r="J41" s="1095"/>
      <c r="K41" s="260"/>
      <c r="L41" s="260"/>
      <c r="M41" s="260"/>
      <c r="N41" s="1096"/>
      <c r="O41" s="1094"/>
      <c r="P41" s="1094"/>
      <c r="Q41" s="1095"/>
      <c r="R41" s="1097"/>
      <c r="S41" s="1098"/>
      <c r="T41" s="1098"/>
      <c r="U41" s="1099"/>
      <c r="V41" s="1096"/>
      <c r="W41" s="1094"/>
      <c r="X41" s="1094"/>
      <c r="Y41" s="1095"/>
      <c r="Z41" s="1096"/>
      <c r="AA41" s="1094"/>
      <c r="AB41" s="1095"/>
      <c r="AC41" s="1097" t="str">
        <f>IFERROR(VLOOKUP(BM41,プルダウンリスト!$D$15:$E$70,2,FALSE),"")</f>
        <v/>
      </c>
      <c r="AD41" s="1098"/>
      <c r="AE41" s="1099"/>
      <c r="AF41" s="1097" t="str">
        <f t="shared" si="1"/>
        <v/>
      </c>
      <c r="AG41" s="1098"/>
      <c r="AH41" s="1098"/>
      <c r="AI41" s="1099"/>
      <c r="AJ41" s="261"/>
      <c r="AK41" s="261"/>
      <c r="AL41" s="261"/>
      <c r="AM41" s="261"/>
      <c r="AN41" s="261"/>
      <c r="AO41" s="1096"/>
      <c r="AP41" s="1094"/>
      <c r="AQ41" s="1094"/>
      <c r="AR41" s="1094"/>
      <c r="AS41" s="1095"/>
      <c r="AT41" s="1096"/>
      <c r="AU41" s="1094"/>
      <c r="AV41" s="1094"/>
      <c r="AW41" s="1095"/>
      <c r="AX41" s="1096"/>
      <c r="AY41" s="1094"/>
      <c r="AZ41" s="1094"/>
      <c r="BA41" s="1095"/>
      <c r="BB41" s="1096"/>
      <c r="BC41" s="1094"/>
      <c r="BD41" s="1094"/>
      <c r="BE41" s="1096"/>
      <c r="BF41" s="1094"/>
      <c r="BG41" s="1094"/>
      <c r="BH41" s="1094"/>
      <c r="BI41" s="1094"/>
      <c r="BJ41" s="1094"/>
      <c r="BK41" s="1139"/>
      <c r="BM41" s="215" t="str">
        <f t="shared" si="2"/>
        <v/>
      </c>
    </row>
    <row r="42" spans="2:65" s="111" customFormat="1" ht="18" hidden="1" customHeight="1" x14ac:dyDescent="0.15">
      <c r="B42" s="1093"/>
      <c r="C42" s="1094"/>
      <c r="D42" s="1095"/>
      <c r="E42" s="1096"/>
      <c r="F42" s="1095"/>
      <c r="G42" s="1096"/>
      <c r="H42" s="1095"/>
      <c r="I42" s="1096"/>
      <c r="J42" s="1095"/>
      <c r="K42" s="260"/>
      <c r="L42" s="260"/>
      <c r="M42" s="260"/>
      <c r="N42" s="1096"/>
      <c r="O42" s="1094"/>
      <c r="P42" s="1094"/>
      <c r="Q42" s="1095"/>
      <c r="R42" s="1097"/>
      <c r="S42" s="1098"/>
      <c r="T42" s="1098"/>
      <c r="U42" s="1099"/>
      <c r="V42" s="1096"/>
      <c r="W42" s="1094"/>
      <c r="X42" s="1094"/>
      <c r="Y42" s="1095"/>
      <c r="Z42" s="1096"/>
      <c r="AA42" s="1094"/>
      <c r="AB42" s="1095"/>
      <c r="AC42" s="1097" t="str">
        <f>IFERROR(VLOOKUP(BM42,プルダウンリスト!$D$15:$E$70,2,FALSE),"")</f>
        <v/>
      </c>
      <c r="AD42" s="1098"/>
      <c r="AE42" s="1099"/>
      <c r="AF42" s="1097" t="str">
        <f t="shared" si="1"/>
        <v/>
      </c>
      <c r="AG42" s="1098"/>
      <c r="AH42" s="1098"/>
      <c r="AI42" s="1099"/>
      <c r="AJ42" s="261"/>
      <c r="AK42" s="261"/>
      <c r="AL42" s="261"/>
      <c r="AM42" s="261"/>
      <c r="AN42" s="261"/>
      <c r="AO42" s="1096"/>
      <c r="AP42" s="1094"/>
      <c r="AQ42" s="1094"/>
      <c r="AR42" s="1094"/>
      <c r="AS42" s="1095"/>
      <c r="AT42" s="1096"/>
      <c r="AU42" s="1094"/>
      <c r="AV42" s="1094"/>
      <c r="AW42" s="1095"/>
      <c r="AX42" s="1096"/>
      <c r="AY42" s="1094"/>
      <c r="AZ42" s="1094"/>
      <c r="BA42" s="1095"/>
      <c r="BB42" s="1096"/>
      <c r="BC42" s="1094"/>
      <c r="BD42" s="1094"/>
      <c r="BE42" s="1096"/>
      <c r="BF42" s="1094"/>
      <c r="BG42" s="1094"/>
      <c r="BH42" s="1094"/>
      <c r="BI42" s="1094"/>
      <c r="BJ42" s="1094"/>
      <c r="BK42" s="1139"/>
      <c r="BM42" s="215" t="str">
        <f t="shared" si="2"/>
        <v/>
      </c>
    </row>
    <row r="43" spans="2:65" s="111" customFormat="1" ht="18" hidden="1" customHeight="1" x14ac:dyDescent="0.15">
      <c r="B43" s="1093"/>
      <c r="C43" s="1094"/>
      <c r="D43" s="1095"/>
      <c r="E43" s="1096"/>
      <c r="F43" s="1095"/>
      <c r="G43" s="1096"/>
      <c r="H43" s="1095"/>
      <c r="I43" s="1096"/>
      <c r="J43" s="1095"/>
      <c r="K43" s="260"/>
      <c r="L43" s="260"/>
      <c r="M43" s="260"/>
      <c r="N43" s="1096"/>
      <c r="O43" s="1094"/>
      <c r="P43" s="1094"/>
      <c r="Q43" s="1095"/>
      <c r="R43" s="1097"/>
      <c r="S43" s="1098"/>
      <c r="T43" s="1098"/>
      <c r="U43" s="1099"/>
      <c r="V43" s="1096"/>
      <c r="W43" s="1094"/>
      <c r="X43" s="1094"/>
      <c r="Y43" s="1095"/>
      <c r="Z43" s="1096"/>
      <c r="AA43" s="1094"/>
      <c r="AB43" s="1095"/>
      <c r="AC43" s="1097" t="str">
        <f>IFERROR(VLOOKUP(BM43,プルダウンリスト!$D$15:$E$70,2,FALSE),"")</f>
        <v/>
      </c>
      <c r="AD43" s="1098"/>
      <c r="AE43" s="1099"/>
      <c r="AF43" s="1097" t="str">
        <f t="shared" si="1"/>
        <v/>
      </c>
      <c r="AG43" s="1098"/>
      <c r="AH43" s="1098"/>
      <c r="AI43" s="1099"/>
      <c r="AJ43" s="261"/>
      <c r="AK43" s="261"/>
      <c r="AL43" s="261"/>
      <c r="AM43" s="261"/>
      <c r="AN43" s="261"/>
      <c r="AO43" s="1096"/>
      <c r="AP43" s="1094"/>
      <c r="AQ43" s="1094"/>
      <c r="AR43" s="1094"/>
      <c r="AS43" s="1095"/>
      <c r="AT43" s="1096"/>
      <c r="AU43" s="1094"/>
      <c r="AV43" s="1094"/>
      <c r="AW43" s="1095"/>
      <c r="AX43" s="1096"/>
      <c r="AY43" s="1094"/>
      <c r="AZ43" s="1094"/>
      <c r="BA43" s="1095"/>
      <c r="BB43" s="1096"/>
      <c r="BC43" s="1094"/>
      <c r="BD43" s="1094"/>
      <c r="BE43" s="1096"/>
      <c r="BF43" s="1094"/>
      <c r="BG43" s="1094"/>
      <c r="BH43" s="1094"/>
      <c r="BI43" s="1094"/>
      <c r="BJ43" s="1094"/>
      <c r="BK43" s="1139"/>
      <c r="BM43" s="215" t="str">
        <f t="shared" si="2"/>
        <v/>
      </c>
    </row>
    <row r="44" spans="2:65" s="111" customFormat="1" ht="18" hidden="1" customHeight="1" x14ac:dyDescent="0.15">
      <c r="B44" s="1093"/>
      <c r="C44" s="1094"/>
      <c r="D44" s="1095"/>
      <c r="E44" s="1096"/>
      <c r="F44" s="1095"/>
      <c r="G44" s="1096"/>
      <c r="H44" s="1095"/>
      <c r="I44" s="1096"/>
      <c r="J44" s="1095"/>
      <c r="K44" s="260"/>
      <c r="L44" s="260"/>
      <c r="M44" s="260"/>
      <c r="N44" s="1096"/>
      <c r="O44" s="1094"/>
      <c r="P44" s="1094"/>
      <c r="Q44" s="1095"/>
      <c r="R44" s="1097"/>
      <c r="S44" s="1098"/>
      <c r="T44" s="1098"/>
      <c r="U44" s="1099"/>
      <c r="V44" s="1096"/>
      <c r="W44" s="1094"/>
      <c r="X44" s="1094"/>
      <c r="Y44" s="1095"/>
      <c r="Z44" s="1096"/>
      <c r="AA44" s="1094"/>
      <c r="AB44" s="1095"/>
      <c r="AC44" s="1097" t="str">
        <f>IFERROR(VLOOKUP(BM44,プルダウンリスト!$D$15:$E$70,2,FALSE),"")</f>
        <v/>
      </c>
      <c r="AD44" s="1098"/>
      <c r="AE44" s="1099"/>
      <c r="AF44" s="1097" t="str">
        <f t="shared" si="1"/>
        <v/>
      </c>
      <c r="AG44" s="1098"/>
      <c r="AH44" s="1098"/>
      <c r="AI44" s="1099"/>
      <c r="AJ44" s="261"/>
      <c r="AK44" s="261"/>
      <c r="AL44" s="261"/>
      <c r="AM44" s="261"/>
      <c r="AN44" s="261"/>
      <c r="AO44" s="1096"/>
      <c r="AP44" s="1094"/>
      <c r="AQ44" s="1094"/>
      <c r="AR44" s="1094"/>
      <c r="AS44" s="1095"/>
      <c r="AT44" s="1096"/>
      <c r="AU44" s="1094"/>
      <c r="AV44" s="1094"/>
      <c r="AW44" s="1095"/>
      <c r="AX44" s="1096"/>
      <c r="AY44" s="1094"/>
      <c r="AZ44" s="1094"/>
      <c r="BA44" s="1095"/>
      <c r="BB44" s="1096"/>
      <c r="BC44" s="1094"/>
      <c r="BD44" s="1094"/>
      <c r="BE44" s="1096"/>
      <c r="BF44" s="1094"/>
      <c r="BG44" s="1094"/>
      <c r="BH44" s="1094"/>
      <c r="BI44" s="1094"/>
      <c r="BJ44" s="1094"/>
      <c r="BK44" s="1139"/>
      <c r="BM44" s="215" t="str">
        <f t="shared" si="2"/>
        <v/>
      </c>
    </row>
    <row r="45" spans="2:65" s="111" customFormat="1" ht="18" hidden="1" customHeight="1" x14ac:dyDescent="0.15">
      <c r="B45" s="1093"/>
      <c r="C45" s="1094"/>
      <c r="D45" s="1095"/>
      <c r="E45" s="1096"/>
      <c r="F45" s="1095"/>
      <c r="G45" s="1096"/>
      <c r="H45" s="1095"/>
      <c r="I45" s="1096"/>
      <c r="J45" s="1095"/>
      <c r="K45" s="260"/>
      <c r="L45" s="260"/>
      <c r="M45" s="260"/>
      <c r="N45" s="1096"/>
      <c r="O45" s="1094"/>
      <c r="P45" s="1094"/>
      <c r="Q45" s="1095"/>
      <c r="R45" s="1097"/>
      <c r="S45" s="1098"/>
      <c r="T45" s="1098"/>
      <c r="U45" s="1099"/>
      <c r="V45" s="1096"/>
      <c r="W45" s="1094"/>
      <c r="X45" s="1094"/>
      <c r="Y45" s="1095"/>
      <c r="Z45" s="1096"/>
      <c r="AA45" s="1094"/>
      <c r="AB45" s="1095"/>
      <c r="AC45" s="1097" t="str">
        <f>IFERROR(VLOOKUP(BM45,プルダウンリスト!$D$15:$E$70,2,FALSE),"")</f>
        <v/>
      </c>
      <c r="AD45" s="1098"/>
      <c r="AE45" s="1099"/>
      <c r="AF45" s="1097" t="str">
        <f t="shared" si="1"/>
        <v/>
      </c>
      <c r="AG45" s="1098"/>
      <c r="AH45" s="1098"/>
      <c r="AI45" s="1099"/>
      <c r="AJ45" s="261"/>
      <c r="AK45" s="261"/>
      <c r="AL45" s="261"/>
      <c r="AM45" s="261"/>
      <c r="AN45" s="261"/>
      <c r="AO45" s="1096"/>
      <c r="AP45" s="1094"/>
      <c r="AQ45" s="1094"/>
      <c r="AR45" s="1094"/>
      <c r="AS45" s="1095"/>
      <c r="AT45" s="1096"/>
      <c r="AU45" s="1094"/>
      <c r="AV45" s="1094"/>
      <c r="AW45" s="1095"/>
      <c r="AX45" s="1096"/>
      <c r="AY45" s="1094"/>
      <c r="AZ45" s="1094"/>
      <c r="BA45" s="1095"/>
      <c r="BB45" s="1096"/>
      <c r="BC45" s="1094"/>
      <c r="BD45" s="1094"/>
      <c r="BE45" s="1096"/>
      <c r="BF45" s="1094"/>
      <c r="BG45" s="1094"/>
      <c r="BH45" s="1094"/>
      <c r="BI45" s="1094"/>
      <c r="BJ45" s="1094"/>
      <c r="BK45" s="1139"/>
      <c r="BM45" s="215" t="str">
        <f t="shared" si="2"/>
        <v/>
      </c>
    </row>
    <row r="46" spans="2:65" s="111" customFormat="1" ht="18" hidden="1" customHeight="1" x14ac:dyDescent="0.15">
      <c r="B46" s="1093"/>
      <c r="C46" s="1094"/>
      <c r="D46" s="1095"/>
      <c r="E46" s="1096"/>
      <c r="F46" s="1095"/>
      <c r="G46" s="1096"/>
      <c r="H46" s="1095"/>
      <c r="I46" s="1096"/>
      <c r="J46" s="1095"/>
      <c r="K46" s="260"/>
      <c r="L46" s="260"/>
      <c r="M46" s="260"/>
      <c r="N46" s="1096"/>
      <c r="O46" s="1094"/>
      <c r="P46" s="1094"/>
      <c r="Q46" s="1095"/>
      <c r="R46" s="1097"/>
      <c r="S46" s="1098"/>
      <c r="T46" s="1098"/>
      <c r="U46" s="1099"/>
      <c r="V46" s="1096"/>
      <c r="W46" s="1094"/>
      <c r="X46" s="1094"/>
      <c r="Y46" s="1095"/>
      <c r="Z46" s="1096"/>
      <c r="AA46" s="1094"/>
      <c r="AB46" s="1095"/>
      <c r="AC46" s="1097" t="str">
        <f>IFERROR(VLOOKUP(BM46,プルダウンリスト!$D$15:$E$70,2,FALSE),"")</f>
        <v/>
      </c>
      <c r="AD46" s="1098"/>
      <c r="AE46" s="1099"/>
      <c r="AF46" s="1097" t="str">
        <f t="shared" si="1"/>
        <v/>
      </c>
      <c r="AG46" s="1098"/>
      <c r="AH46" s="1098"/>
      <c r="AI46" s="1099"/>
      <c r="AJ46" s="261"/>
      <c r="AK46" s="261"/>
      <c r="AL46" s="261"/>
      <c r="AM46" s="261"/>
      <c r="AN46" s="261"/>
      <c r="AO46" s="1096"/>
      <c r="AP46" s="1094"/>
      <c r="AQ46" s="1094"/>
      <c r="AR46" s="1094"/>
      <c r="AS46" s="1095"/>
      <c r="AT46" s="1096"/>
      <c r="AU46" s="1094"/>
      <c r="AV46" s="1094"/>
      <c r="AW46" s="1095"/>
      <c r="AX46" s="1096"/>
      <c r="AY46" s="1094"/>
      <c r="AZ46" s="1094"/>
      <c r="BA46" s="1095"/>
      <c r="BB46" s="1096"/>
      <c r="BC46" s="1094"/>
      <c r="BD46" s="1094"/>
      <c r="BE46" s="1096"/>
      <c r="BF46" s="1094"/>
      <c r="BG46" s="1094"/>
      <c r="BH46" s="1094"/>
      <c r="BI46" s="1094"/>
      <c r="BJ46" s="1094"/>
      <c r="BK46" s="1139"/>
      <c r="BM46" s="215" t="str">
        <f t="shared" si="2"/>
        <v/>
      </c>
    </row>
    <row r="47" spans="2:65" s="111" customFormat="1" ht="18" hidden="1" customHeight="1" x14ac:dyDescent="0.15">
      <c r="B47" s="1093"/>
      <c r="C47" s="1094"/>
      <c r="D47" s="1095"/>
      <c r="E47" s="1096"/>
      <c r="F47" s="1095"/>
      <c r="G47" s="1096"/>
      <c r="H47" s="1095"/>
      <c r="I47" s="1096"/>
      <c r="J47" s="1095"/>
      <c r="K47" s="260"/>
      <c r="L47" s="260"/>
      <c r="M47" s="260"/>
      <c r="N47" s="1096"/>
      <c r="O47" s="1094"/>
      <c r="P47" s="1094"/>
      <c r="Q47" s="1095"/>
      <c r="R47" s="1097"/>
      <c r="S47" s="1098"/>
      <c r="T47" s="1098"/>
      <c r="U47" s="1099"/>
      <c r="V47" s="1096"/>
      <c r="W47" s="1094"/>
      <c r="X47" s="1094"/>
      <c r="Y47" s="1095"/>
      <c r="Z47" s="1096"/>
      <c r="AA47" s="1094"/>
      <c r="AB47" s="1095"/>
      <c r="AC47" s="1097" t="str">
        <f>IFERROR(VLOOKUP(BM47,プルダウンリスト!$D$15:$E$70,2,FALSE),"")</f>
        <v/>
      </c>
      <c r="AD47" s="1098"/>
      <c r="AE47" s="1099"/>
      <c r="AF47" s="1097" t="str">
        <f t="shared" si="1"/>
        <v/>
      </c>
      <c r="AG47" s="1098"/>
      <c r="AH47" s="1098"/>
      <c r="AI47" s="1099"/>
      <c r="AJ47" s="261"/>
      <c r="AK47" s="261"/>
      <c r="AL47" s="261"/>
      <c r="AM47" s="261"/>
      <c r="AN47" s="261"/>
      <c r="AO47" s="1096"/>
      <c r="AP47" s="1094"/>
      <c r="AQ47" s="1094"/>
      <c r="AR47" s="1094"/>
      <c r="AS47" s="1095"/>
      <c r="AT47" s="1096"/>
      <c r="AU47" s="1094"/>
      <c r="AV47" s="1094"/>
      <c r="AW47" s="1095"/>
      <c r="AX47" s="1096"/>
      <c r="AY47" s="1094"/>
      <c r="AZ47" s="1094"/>
      <c r="BA47" s="1095"/>
      <c r="BB47" s="1096"/>
      <c r="BC47" s="1094"/>
      <c r="BD47" s="1094"/>
      <c r="BE47" s="1096"/>
      <c r="BF47" s="1094"/>
      <c r="BG47" s="1094"/>
      <c r="BH47" s="1094"/>
      <c r="BI47" s="1094"/>
      <c r="BJ47" s="1094"/>
      <c r="BK47" s="1139"/>
      <c r="BM47" s="215" t="str">
        <f t="shared" si="2"/>
        <v/>
      </c>
    </row>
    <row r="48" spans="2:65" s="111" customFormat="1" ht="18" hidden="1" customHeight="1" x14ac:dyDescent="0.15">
      <c r="B48" s="1093"/>
      <c r="C48" s="1094"/>
      <c r="D48" s="1095"/>
      <c r="E48" s="1096"/>
      <c r="F48" s="1095"/>
      <c r="G48" s="1096"/>
      <c r="H48" s="1095"/>
      <c r="I48" s="1096"/>
      <c r="J48" s="1095"/>
      <c r="K48" s="260"/>
      <c r="L48" s="260"/>
      <c r="M48" s="260"/>
      <c r="N48" s="1096"/>
      <c r="O48" s="1094"/>
      <c r="P48" s="1094"/>
      <c r="Q48" s="1095"/>
      <c r="R48" s="1097"/>
      <c r="S48" s="1098"/>
      <c r="T48" s="1098"/>
      <c r="U48" s="1099"/>
      <c r="V48" s="1096"/>
      <c r="W48" s="1094"/>
      <c r="X48" s="1094"/>
      <c r="Y48" s="1095"/>
      <c r="Z48" s="1096"/>
      <c r="AA48" s="1094"/>
      <c r="AB48" s="1095"/>
      <c r="AC48" s="1097" t="str">
        <f>IFERROR(VLOOKUP(BM48,プルダウンリスト!$D$15:$E$70,2,FALSE),"")</f>
        <v/>
      </c>
      <c r="AD48" s="1098"/>
      <c r="AE48" s="1099"/>
      <c r="AF48" s="1097" t="str">
        <f t="shared" si="1"/>
        <v/>
      </c>
      <c r="AG48" s="1098"/>
      <c r="AH48" s="1098"/>
      <c r="AI48" s="1099"/>
      <c r="AJ48" s="261"/>
      <c r="AK48" s="261"/>
      <c r="AL48" s="261"/>
      <c r="AM48" s="261"/>
      <c r="AN48" s="261"/>
      <c r="AO48" s="1096"/>
      <c r="AP48" s="1094"/>
      <c r="AQ48" s="1094"/>
      <c r="AR48" s="1094"/>
      <c r="AS48" s="1095"/>
      <c r="AT48" s="1096"/>
      <c r="AU48" s="1094"/>
      <c r="AV48" s="1094"/>
      <c r="AW48" s="1095"/>
      <c r="AX48" s="1096"/>
      <c r="AY48" s="1094"/>
      <c r="AZ48" s="1094"/>
      <c r="BA48" s="1095"/>
      <c r="BB48" s="1096"/>
      <c r="BC48" s="1094"/>
      <c r="BD48" s="1094"/>
      <c r="BE48" s="1096"/>
      <c r="BF48" s="1094"/>
      <c r="BG48" s="1094"/>
      <c r="BH48" s="1094"/>
      <c r="BI48" s="1094"/>
      <c r="BJ48" s="1094"/>
      <c r="BK48" s="1139"/>
      <c r="BM48" s="215" t="str">
        <f t="shared" si="2"/>
        <v/>
      </c>
    </row>
    <row r="49" spans="2:65" s="111" customFormat="1" ht="18" hidden="1" customHeight="1" x14ac:dyDescent="0.15">
      <c r="B49" s="1093"/>
      <c r="C49" s="1094"/>
      <c r="D49" s="1095"/>
      <c r="E49" s="1096"/>
      <c r="F49" s="1095"/>
      <c r="G49" s="1096"/>
      <c r="H49" s="1095"/>
      <c r="I49" s="1096"/>
      <c r="J49" s="1095"/>
      <c r="K49" s="260"/>
      <c r="L49" s="260"/>
      <c r="M49" s="260"/>
      <c r="N49" s="1096"/>
      <c r="O49" s="1094"/>
      <c r="P49" s="1094"/>
      <c r="Q49" s="1095"/>
      <c r="R49" s="1097"/>
      <c r="S49" s="1098"/>
      <c r="T49" s="1098"/>
      <c r="U49" s="1099"/>
      <c r="V49" s="1096"/>
      <c r="W49" s="1094"/>
      <c r="X49" s="1094"/>
      <c r="Y49" s="1095"/>
      <c r="Z49" s="1096"/>
      <c r="AA49" s="1094"/>
      <c r="AB49" s="1095"/>
      <c r="AC49" s="1097" t="str">
        <f>IFERROR(VLOOKUP(BM49,プルダウンリスト!$D$15:$E$70,2,FALSE),"")</f>
        <v/>
      </c>
      <c r="AD49" s="1098"/>
      <c r="AE49" s="1099"/>
      <c r="AF49" s="1097" t="str">
        <f t="shared" si="1"/>
        <v/>
      </c>
      <c r="AG49" s="1098"/>
      <c r="AH49" s="1098"/>
      <c r="AI49" s="1099"/>
      <c r="AJ49" s="261"/>
      <c r="AK49" s="261"/>
      <c r="AL49" s="261"/>
      <c r="AM49" s="261"/>
      <c r="AN49" s="261"/>
      <c r="AO49" s="1096"/>
      <c r="AP49" s="1094"/>
      <c r="AQ49" s="1094"/>
      <c r="AR49" s="1094"/>
      <c r="AS49" s="1095"/>
      <c r="AT49" s="1096"/>
      <c r="AU49" s="1094"/>
      <c r="AV49" s="1094"/>
      <c r="AW49" s="1095"/>
      <c r="AX49" s="1096"/>
      <c r="AY49" s="1094"/>
      <c r="AZ49" s="1094"/>
      <c r="BA49" s="1095"/>
      <c r="BB49" s="1096"/>
      <c r="BC49" s="1094"/>
      <c r="BD49" s="1094"/>
      <c r="BE49" s="1096"/>
      <c r="BF49" s="1094"/>
      <c r="BG49" s="1094"/>
      <c r="BH49" s="1094"/>
      <c r="BI49" s="1094"/>
      <c r="BJ49" s="1094"/>
      <c r="BK49" s="1139"/>
      <c r="BM49" s="215" t="str">
        <f t="shared" si="2"/>
        <v/>
      </c>
    </row>
    <row r="50" spans="2:65" s="111" customFormat="1" ht="18" hidden="1" customHeight="1" x14ac:dyDescent="0.15">
      <c r="B50" s="1093"/>
      <c r="C50" s="1094"/>
      <c r="D50" s="1095"/>
      <c r="E50" s="1096"/>
      <c r="F50" s="1095"/>
      <c r="G50" s="1096"/>
      <c r="H50" s="1095"/>
      <c r="I50" s="1096"/>
      <c r="J50" s="1095"/>
      <c r="K50" s="260"/>
      <c r="L50" s="260"/>
      <c r="M50" s="260"/>
      <c r="N50" s="1096"/>
      <c r="O50" s="1094"/>
      <c r="P50" s="1094"/>
      <c r="Q50" s="1095"/>
      <c r="R50" s="1097"/>
      <c r="S50" s="1098"/>
      <c r="T50" s="1098"/>
      <c r="U50" s="1099"/>
      <c r="V50" s="1096"/>
      <c r="W50" s="1094"/>
      <c r="X50" s="1094"/>
      <c r="Y50" s="1095"/>
      <c r="Z50" s="1096"/>
      <c r="AA50" s="1094"/>
      <c r="AB50" s="1095"/>
      <c r="AC50" s="1097" t="str">
        <f>IFERROR(VLOOKUP(BM50,プルダウンリスト!$D$15:$E$70,2,FALSE),"")</f>
        <v/>
      </c>
      <c r="AD50" s="1098"/>
      <c r="AE50" s="1099"/>
      <c r="AF50" s="1097" t="str">
        <f t="shared" si="1"/>
        <v/>
      </c>
      <c r="AG50" s="1098"/>
      <c r="AH50" s="1098"/>
      <c r="AI50" s="1099"/>
      <c r="AJ50" s="261"/>
      <c r="AK50" s="261"/>
      <c r="AL50" s="261"/>
      <c r="AM50" s="261"/>
      <c r="AN50" s="261"/>
      <c r="AO50" s="1096"/>
      <c r="AP50" s="1094"/>
      <c r="AQ50" s="1094"/>
      <c r="AR50" s="1094"/>
      <c r="AS50" s="1095"/>
      <c r="AT50" s="1096"/>
      <c r="AU50" s="1094"/>
      <c r="AV50" s="1094"/>
      <c r="AW50" s="1095"/>
      <c r="AX50" s="1096"/>
      <c r="AY50" s="1094"/>
      <c r="AZ50" s="1094"/>
      <c r="BA50" s="1095"/>
      <c r="BB50" s="1096"/>
      <c r="BC50" s="1094"/>
      <c r="BD50" s="1094"/>
      <c r="BE50" s="1096"/>
      <c r="BF50" s="1094"/>
      <c r="BG50" s="1094"/>
      <c r="BH50" s="1094"/>
      <c r="BI50" s="1094"/>
      <c r="BJ50" s="1094"/>
      <c r="BK50" s="1139"/>
      <c r="BM50" s="215" t="str">
        <f t="shared" si="2"/>
        <v/>
      </c>
    </row>
    <row r="51" spans="2:65" s="111" customFormat="1" ht="18" hidden="1" customHeight="1" x14ac:dyDescent="0.15">
      <c r="B51" s="1093"/>
      <c r="C51" s="1094"/>
      <c r="D51" s="1095"/>
      <c r="E51" s="1096"/>
      <c r="F51" s="1095"/>
      <c r="G51" s="1096"/>
      <c r="H51" s="1095"/>
      <c r="I51" s="1096"/>
      <c r="J51" s="1095"/>
      <c r="K51" s="260"/>
      <c r="L51" s="260"/>
      <c r="M51" s="260"/>
      <c r="N51" s="1096"/>
      <c r="O51" s="1094"/>
      <c r="P51" s="1094"/>
      <c r="Q51" s="1095"/>
      <c r="R51" s="1097"/>
      <c r="S51" s="1098"/>
      <c r="T51" s="1098"/>
      <c r="U51" s="1099"/>
      <c r="V51" s="1096"/>
      <c r="W51" s="1094"/>
      <c r="X51" s="1094"/>
      <c r="Y51" s="1095"/>
      <c r="Z51" s="1096"/>
      <c r="AA51" s="1094"/>
      <c r="AB51" s="1095"/>
      <c r="AC51" s="1097" t="str">
        <f>IFERROR(VLOOKUP(BM51,プルダウンリスト!$D$15:$E$70,2,FALSE),"")</f>
        <v/>
      </c>
      <c r="AD51" s="1098"/>
      <c r="AE51" s="1099"/>
      <c r="AF51" s="1097" t="str">
        <f t="shared" si="1"/>
        <v/>
      </c>
      <c r="AG51" s="1098"/>
      <c r="AH51" s="1098"/>
      <c r="AI51" s="1099"/>
      <c r="AJ51" s="261"/>
      <c r="AK51" s="261"/>
      <c r="AL51" s="261"/>
      <c r="AM51" s="261"/>
      <c r="AN51" s="261"/>
      <c r="AO51" s="1096"/>
      <c r="AP51" s="1094"/>
      <c r="AQ51" s="1094"/>
      <c r="AR51" s="1094"/>
      <c r="AS51" s="1095"/>
      <c r="AT51" s="1096"/>
      <c r="AU51" s="1094"/>
      <c r="AV51" s="1094"/>
      <c r="AW51" s="1095"/>
      <c r="AX51" s="1096"/>
      <c r="AY51" s="1094"/>
      <c r="AZ51" s="1094"/>
      <c r="BA51" s="1095"/>
      <c r="BB51" s="1096"/>
      <c r="BC51" s="1094"/>
      <c r="BD51" s="1094"/>
      <c r="BE51" s="1096"/>
      <c r="BF51" s="1094"/>
      <c r="BG51" s="1094"/>
      <c r="BH51" s="1094"/>
      <c r="BI51" s="1094"/>
      <c r="BJ51" s="1094"/>
      <c r="BK51" s="1139"/>
      <c r="BM51" s="215" t="str">
        <f t="shared" si="2"/>
        <v/>
      </c>
    </row>
    <row r="52" spans="2:65" s="111" customFormat="1" ht="18" hidden="1" customHeight="1" x14ac:dyDescent="0.15">
      <c r="B52" s="1093"/>
      <c r="C52" s="1094"/>
      <c r="D52" s="1095"/>
      <c r="E52" s="1096"/>
      <c r="F52" s="1095"/>
      <c r="G52" s="1096"/>
      <c r="H52" s="1095"/>
      <c r="I52" s="1096"/>
      <c r="J52" s="1095"/>
      <c r="K52" s="260"/>
      <c r="L52" s="260"/>
      <c r="M52" s="260"/>
      <c r="N52" s="1096"/>
      <c r="O52" s="1094"/>
      <c r="P52" s="1094"/>
      <c r="Q52" s="1095"/>
      <c r="R52" s="1097"/>
      <c r="S52" s="1098"/>
      <c r="T52" s="1098"/>
      <c r="U52" s="1099"/>
      <c r="V52" s="1096"/>
      <c r="W52" s="1094"/>
      <c r="X52" s="1094"/>
      <c r="Y52" s="1095"/>
      <c r="Z52" s="1096"/>
      <c r="AA52" s="1094"/>
      <c r="AB52" s="1095"/>
      <c r="AC52" s="1097" t="str">
        <f>IFERROR(VLOOKUP(BM52,プルダウンリスト!$D$15:$E$70,2,FALSE),"")</f>
        <v/>
      </c>
      <c r="AD52" s="1098"/>
      <c r="AE52" s="1099"/>
      <c r="AF52" s="1097" t="str">
        <f t="shared" si="1"/>
        <v/>
      </c>
      <c r="AG52" s="1098"/>
      <c r="AH52" s="1098"/>
      <c r="AI52" s="1099"/>
      <c r="AJ52" s="261"/>
      <c r="AK52" s="261"/>
      <c r="AL52" s="261"/>
      <c r="AM52" s="261"/>
      <c r="AN52" s="261"/>
      <c r="AO52" s="1096"/>
      <c r="AP52" s="1094"/>
      <c r="AQ52" s="1094"/>
      <c r="AR52" s="1094"/>
      <c r="AS52" s="1095"/>
      <c r="AT52" s="1096"/>
      <c r="AU52" s="1094"/>
      <c r="AV52" s="1094"/>
      <c r="AW52" s="1095"/>
      <c r="AX52" s="1096"/>
      <c r="AY52" s="1094"/>
      <c r="AZ52" s="1094"/>
      <c r="BA52" s="1095"/>
      <c r="BB52" s="1096"/>
      <c r="BC52" s="1094"/>
      <c r="BD52" s="1094"/>
      <c r="BE52" s="1096"/>
      <c r="BF52" s="1094"/>
      <c r="BG52" s="1094"/>
      <c r="BH52" s="1094"/>
      <c r="BI52" s="1094"/>
      <c r="BJ52" s="1094"/>
      <c r="BK52" s="1139"/>
      <c r="BM52" s="215" t="str">
        <f t="shared" si="2"/>
        <v/>
      </c>
    </row>
    <row r="53" spans="2:65" s="111" customFormat="1" ht="18" hidden="1" customHeight="1" x14ac:dyDescent="0.15">
      <c r="B53" s="1093"/>
      <c r="C53" s="1094"/>
      <c r="D53" s="1095"/>
      <c r="E53" s="1096"/>
      <c r="F53" s="1095"/>
      <c r="G53" s="1096"/>
      <c r="H53" s="1095"/>
      <c r="I53" s="1096"/>
      <c r="J53" s="1095"/>
      <c r="K53" s="260"/>
      <c r="L53" s="260"/>
      <c r="M53" s="260"/>
      <c r="N53" s="1096"/>
      <c r="O53" s="1094"/>
      <c r="P53" s="1094"/>
      <c r="Q53" s="1095"/>
      <c r="R53" s="1097"/>
      <c r="S53" s="1098"/>
      <c r="T53" s="1098"/>
      <c r="U53" s="1099"/>
      <c r="V53" s="1096"/>
      <c r="W53" s="1094"/>
      <c r="X53" s="1094"/>
      <c r="Y53" s="1095"/>
      <c r="Z53" s="1096"/>
      <c r="AA53" s="1094"/>
      <c r="AB53" s="1095"/>
      <c r="AC53" s="1097" t="str">
        <f>IFERROR(VLOOKUP(BM53,プルダウンリスト!$D$15:$E$70,2,FALSE),"")</f>
        <v/>
      </c>
      <c r="AD53" s="1098"/>
      <c r="AE53" s="1099"/>
      <c r="AF53" s="1097" t="str">
        <f t="shared" si="1"/>
        <v/>
      </c>
      <c r="AG53" s="1098"/>
      <c r="AH53" s="1098"/>
      <c r="AI53" s="1099"/>
      <c r="AJ53" s="261"/>
      <c r="AK53" s="261"/>
      <c r="AL53" s="261"/>
      <c r="AM53" s="261"/>
      <c r="AN53" s="261"/>
      <c r="AO53" s="1096"/>
      <c r="AP53" s="1094"/>
      <c r="AQ53" s="1094"/>
      <c r="AR53" s="1094"/>
      <c r="AS53" s="1095"/>
      <c r="AT53" s="1096"/>
      <c r="AU53" s="1094"/>
      <c r="AV53" s="1094"/>
      <c r="AW53" s="1095"/>
      <c r="AX53" s="1096"/>
      <c r="AY53" s="1094"/>
      <c r="AZ53" s="1094"/>
      <c r="BA53" s="1095"/>
      <c r="BB53" s="1096"/>
      <c r="BC53" s="1094"/>
      <c r="BD53" s="1094"/>
      <c r="BE53" s="1096"/>
      <c r="BF53" s="1094"/>
      <c r="BG53" s="1094"/>
      <c r="BH53" s="1094"/>
      <c r="BI53" s="1094"/>
      <c r="BJ53" s="1094"/>
      <c r="BK53" s="1139"/>
      <c r="BM53" s="215" t="str">
        <f t="shared" si="2"/>
        <v/>
      </c>
    </row>
    <row r="54" spans="2:65" s="111" customFormat="1" ht="18" hidden="1" customHeight="1" x14ac:dyDescent="0.15">
      <c r="B54" s="1093"/>
      <c r="C54" s="1094"/>
      <c r="D54" s="1095"/>
      <c r="E54" s="1096"/>
      <c r="F54" s="1095"/>
      <c r="G54" s="1096"/>
      <c r="H54" s="1095"/>
      <c r="I54" s="1096"/>
      <c r="J54" s="1095"/>
      <c r="K54" s="260"/>
      <c r="L54" s="260"/>
      <c r="M54" s="260"/>
      <c r="N54" s="1096"/>
      <c r="O54" s="1094"/>
      <c r="P54" s="1094"/>
      <c r="Q54" s="1095"/>
      <c r="R54" s="1097"/>
      <c r="S54" s="1098"/>
      <c r="T54" s="1098"/>
      <c r="U54" s="1099"/>
      <c r="V54" s="1096"/>
      <c r="W54" s="1094"/>
      <c r="X54" s="1094"/>
      <c r="Y54" s="1095"/>
      <c r="Z54" s="1096"/>
      <c r="AA54" s="1094"/>
      <c r="AB54" s="1095"/>
      <c r="AC54" s="1097" t="str">
        <f>IFERROR(VLOOKUP(BM54,プルダウンリスト!$D$15:$E$70,2,FALSE),"")</f>
        <v/>
      </c>
      <c r="AD54" s="1098"/>
      <c r="AE54" s="1099"/>
      <c r="AF54" s="1097" t="str">
        <f t="shared" si="1"/>
        <v/>
      </c>
      <c r="AG54" s="1098"/>
      <c r="AH54" s="1098"/>
      <c r="AI54" s="1099"/>
      <c r="AJ54" s="261"/>
      <c r="AK54" s="261"/>
      <c r="AL54" s="261"/>
      <c r="AM54" s="261"/>
      <c r="AN54" s="261"/>
      <c r="AO54" s="1096"/>
      <c r="AP54" s="1094"/>
      <c r="AQ54" s="1094"/>
      <c r="AR54" s="1094"/>
      <c r="AS54" s="1095"/>
      <c r="AT54" s="1096"/>
      <c r="AU54" s="1094"/>
      <c r="AV54" s="1094"/>
      <c r="AW54" s="1095"/>
      <c r="AX54" s="1096"/>
      <c r="AY54" s="1094"/>
      <c r="AZ54" s="1094"/>
      <c r="BA54" s="1095"/>
      <c r="BB54" s="1096"/>
      <c r="BC54" s="1094"/>
      <c r="BD54" s="1094"/>
      <c r="BE54" s="1096"/>
      <c r="BF54" s="1094"/>
      <c r="BG54" s="1094"/>
      <c r="BH54" s="1094"/>
      <c r="BI54" s="1094"/>
      <c r="BJ54" s="1094"/>
      <c r="BK54" s="1139"/>
      <c r="BM54" s="215" t="str">
        <f t="shared" si="2"/>
        <v/>
      </c>
    </row>
    <row r="55" spans="2:65" s="111" customFormat="1" ht="18" hidden="1" customHeight="1" x14ac:dyDescent="0.15">
      <c r="B55" s="1093"/>
      <c r="C55" s="1094"/>
      <c r="D55" s="1095"/>
      <c r="E55" s="1096"/>
      <c r="F55" s="1095"/>
      <c r="G55" s="1096"/>
      <c r="H55" s="1095"/>
      <c r="I55" s="1096"/>
      <c r="J55" s="1095"/>
      <c r="K55" s="260"/>
      <c r="L55" s="260"/>
      <c r="M55" s="260"/>
      <c r="N55" s="1096"/>
      <c r="O55" s="1094"/>
      <c r="P55" s="1094"/>
      <c r="Q55" s="1095"/>
      <c r="R55" s="1097"/>
      <c r="S55" s="1098"/>
      <c r="T55" s="1098"/>
      <c r="U55" s="1099"/>
      <c r="V55" s="1096"/>
      <c r="W55" s="1094"/>
      <c r="X55" s="1094"/>
      <c r="Y55" s="1095"/>
      <c r="Z55" s="1096"/>
      <c r="AA55" s="1094"/>
      <c r="AB55" s="1095"/>
      <c r="AC55" s="1097" t="str">
        <f>IFERROR(VLOOKUP(BM55,プルダウンリスト!$D$15:$E$70,2,FALSE),"")</f>
        <v/>
      </c>
      <c r="AD55" s="1098"/>
      <c r="AE55" s="1099"/>
      <c r="AF55" s="1097" t="str">
        <f t="shared" si="1"/>
        <v/>
      </c>
      <c r="AG55" s="1098"/>
      <c r="AH55" s="1098"/>
      <c r="AI55" s="1099"/>
      <c r="AJ55" s="261"/>
      <c r="AK55" s="261"/>
      <c r="AL55" s="261"/>
      <c r="AM55" s="261"/>
      <c r="AN55" s="261"/>
      <c r="AO55" s="1096"/>
      <c r="AP55" s="1094"/>
      <c r="AQ55" s="1094"/>
      <c r="AR55" s="1094"/>
      <c r="AS55" s="1095"/>
      <c r="AT55" s="1096"/>
      <c r="AU55" s="1094"/>
      <c r="AV55" s="1094"/>
      <c r="AW55" s="1095"/>
      <c r="AX55" s="1096"/>
      <c r="AY55" s="1094"/>
      <c r="AZ55" s="1094"/>
      <c r="BA55" s="1095"/>
      <c r="BB55" s="1096"/>
      <c r="BC55" s="1094"/>
      <c r="BD55" s="1094"/>
      <c r="BE55" s="1096"/>
      <c r="BF55" s="1094"/>
      <c r="BG55" s="1094"/>
      <c r="BH55" s="1094"/>
      <c r="BI55" s="1094"/>
      <c r="BJ55" s="1094"/>
      <c r="BK55" s="1139"/>
      <c r="BM55" s="215" t="str">
        <f t="shared" si="2"/>
        <v/>
      </c>
    </row>
    <row r="56" spans="2:65" s="111" customFormat="1" ht="18" hidden="1" customHeight="1" x14ac:dyDescent="0.15">
      <c r="B56" s="1093"/>
      <c r="C56" s="1094"/>
      <c r="D56" s="1095"/>
      <c r="E56" s="1096"/>
      <c r="F56" s="1095"/>
      <c r="G56" s="1096"/>
      <c r="H56" s="1095"/>
      <c r="I56" s="1096"/>
      <c r="J56" s="1095"/>
      <c r="K56" s="260"/>
      <c r="L56" s="260"/>
      <c r="M56" s="260"/>
      <c r="N56" s="1096"/>
      <c r="O56" s="1094"/>
      <c r="P56" s="1094"/>
      <c r="Q56" s="1095"/>
      <c r="R56" s="1097"/>
      <c r="S56" s="1098"/>
      <c r="T56" s="1098"/>
      <c r="U56" s="1099"/>
      <c r="V56" s="1096"/>
      <c r="W56" s="1094"/>
      <c r="X56" s="1094"/>
      <c r="Y56" s="1095"/>
      <c r="Z56" s="1096"/>
      <c r="AA56" s="1094"/>
      <c r="AB56" s="1095"/>
      <c r="AC56" s="1097" t="str">
        <f>IFERROR(VLOOKUP(BM56,プルダウンリスト!$D$15:$E$70,2,FALSE),"")</f>
        <v/>
      </c>
      <c r="AD56" s="1098"/>
      <c r="AE56" s="1099"/>
      <c r="AF56" s="1097" t="str">
        <f t="shared" si="1"/>
        <v/>
      </c>
      <c r="AG56" s="1098"/>
      <c r="AH56" s="1098"/>
      <c r="AI56" s="1099"/>
      <c r="AJ56" s="261"/>
      <c r="AK56" s="261"/>
      <c r="AL56" s="261"/>
      <c r="AM56" s="261"/>
      <c r="AN56" s="261"/>
      <c r="AO56" s="1096"/>
      <c r="AP56" s="1094"/>
      <c r="AQ56" s="1094"/>
      <c r="AR56" s="1094"/>
      <c r="AS56" s="1095"/>
      <c r="AT56" s="1096"/>
      <c r="AU56" s="1094"/>
      <c r="AV56" s="1094"/>
      <c r="AW56" s="1095"/>
      <c r="AX56" s="1096"/>
      <c r="AY56" s="1094"/>
      <c r="AZ56" s="1094"/>
      <c r="BA56" s="1095"/>
      <c r="BB56" s="1096"/>
      <c r="BC56" s="1094"/>
      <c r="BD56" s="1094"/>
      <c r="BE56" s="1096"/>
      <c r="BF56" s="1094"/>
      <c r="BG56" s="1094"/>
      <c r="BH56" s="1094"/>
      <c r="BI56" s="1094"/>
      <c r="BJ56" s="1094"/>
      <c r="BK56" s="1139"/>
      <c r="BM56" s="215" t="str">
        <f t="shared" si="2"/>
        <v/>
      </c>
    </row>
    <row r="57" spans="2:65" s="111" customFormat="1" ht="18" hidden="1" customHeight="1" x14ac:dyDescent="0.15">
      <c r="B57" s="1093"/>
      <c r="C57" s="1094"/>
      <c r="D57" s="1095"/>
      <c r="E57" s="1096"/>
      <c r="F57" s="1095"/>
      <c r="G57" s="1096"/>
      <c r="H57" s="1095"/>
      <c r="I57" s="1096"/>
      <c r="J57" s="1095"/>
      <c r="K57" s="260"/>
      <c r="L57" s="260"/>
      <c r="M57" s="260"/>
      <c r="N57" s="1096"/>
      <c r="O57" s="1094"/>
      <c r="P57" s="1094"/>
      <c r="Q57" s="1095"/>
      <c r="R57" s="1097"/>
      <c r="S57" s="1098"/>
      <c r="T57" s="1098"/>
      <c r="U57" s="1099"/>
      <c r="V57" s="1096"/>
      <c r="W57" s="1094"/>
      <c r="X57" s="1094"/>
      <c r="Y57" s="1095"/>
      <c r="Z57" s="1096"/>
      <c r="AA57" s="1094"/>
      <c r="AB57" s="1095"/>
      <c r="AC57" s="1097" t="str">
        <f>IFERROR(VLOOKUP(BM57,プルダウンリスト!$D$15:$E$70,2,FALSE),"")</f>
        <v/>
      </c>
      <c r="AD57" s="1098"/>
      <c r="AE57" s="1099"/>
      <c r="AF57" s="1097" t="str">
        <f t="shared" si="1"/>
        <v/>
      </c>
      <c r="AG57" s="1098"/>
      <c r="AH57" s="1098"/>
      <c r="AI57" s="1099"/>
      <c r="AJ57" s="261"/>
      <c r="AK57" s="261"/>
      <c r="AL57" s="261"/>
      <c r="AM57" s="261"/>
      <c r="AN57" s="261"/>
      <c r="AO57" s="1096"/>
      <c r="AP57" s="1094"/>
      <c r="AQ57" s="1094"/>
      <c r="AR57" s="1094"/>
      <c r="AS57" s="1095"/>
      <c r="AT57" s="1096"/>
      <c r="AU57" s="1094"/>
      <c r="AV57" s="1094"/>
      <c r="AW57" s="1095"/>
      <c r="AX57" s="1096"/>
      <c r="AY57" s="1094"/>
      <c r="AZ57" s="1094"/>
      <c r="BA57" s="1095"/>
      <c r="BB57" s="1096"/>
      <c r="BC57" s="1094"/>
      <c r="BD57" s="1094"/>
      <c r="BE57" s="1096"/>
      <c r="BF57" s="1094"/>
      <c r="BG57" s="1094"/>
      <c r="BH57" s="1094"/>
      <c r="BI57" s="1094"/>
      <c r="BJ57" s="1094"/>
      <c r="BK57" s="1139"/>
      <c r="BM57" s="215" t="str">
        <f t="shared" si="2"/>
        <v/>
      </c>
    </row>
    <row r="58" spans="2:65" s="111" customFormat="1" ht="18" hidden="1" customHeight="1" x14ac:dyDescent="0.15">
      <c r="B58" s="1093"/>
      <c r="C58" s="1094"/>
      <c r="D58" s="1095"/>
      <c r="E58" s="1096"/>
      <c r="F58" s="1095"/>
      <c r="G58" s="1096"/>
      <c r="H58" s="1095"/>
      <c r="I58" s="1096"/>
      <c r="J58" s="1095"/>
      <c r="K58" s="260"/>
      <c r="L58" s="260"/>
      <c r="M58" s="260"/>
      <c r="N58" s="1096"/>
      <c r="O58" s="1094"/>
      <c r="P58" s="1094"/>
      <c r="Q58" s="1095"/>
      <c r="R58" s="1097"/>
      <c r="S58" s="1098"/>
      <c r="T58" s="1098"/>
      <c r="U58" s="1099"/>
      <c r="V58" s="1096"/>
      <c r="W58" s="1094"/>
      <c r="X58" s="1094"/>
      <c r="Y58" s="1095"/>
      <c r="Z58" s="1096"/>
      <c r="AA58" s="1094"/>
      <c r="AB58" s="1095"/>
      <c r="AC58" s="1097" t="str">
        <f>IFERROR(VLOOKUP(BM58,プルダウンリスト!$D$15:$E$70,2,FALSE),"")</f>
        <v/>
      </c>
      <c r="AD58" s="1098"/>
      <c r="AE58" s="1099"/>
      <c r="AF58" s="1097" t="str">
        <f t="shared" si="1"/>
        <v/>
      </c>
      <c r="AG58" s="1098"/>
      <c r="AH58" s="1098"/>
      <c r="AI58" s="1099"/>
      <c r="AJ58" s="261"/>
      <c r="AK58" s="261"/>
      <c r="AL58" s="261"/>
      <c r="AM58" s="261"/>
      <c r="AN58" s="261"/>
      <c r="AO58" s="1096"/>
      <c r="AP58" s="1094"/>
      <c r="AQ58" s="1094"/>
      <c r="AR58" s="1094"/>
      <c r="AS58" s="1095"/>
      <c r="AT58" s="1096"/>
      <c r="AU58" s="1094"/>
      <c r="AV58" s="1094"/>
      <c r="AW58" s="1095"/>
      <c r="AX58" s="1096"/>
      <c r="AY58" s="1094"/>
      <c r="AZ58" s="1094"/>
      <c r="BA58" s="1095"/>
      <c r="BB58" s="1096"/>
      <c r="BC58" s="1094"/>
      <c r="BD58" s="1094"/>
      <c r="BE58" s="1096"/>
      <c r="BF58" s="1094"/>
      <c r="BG58" s="1094"/>
      <c r="BH58" s="1094"/>
      <c r="BI58" s="1094"/>
      <c r="BJ58" s="1094"/>
      <c r="BK58" s="1139"/>
      <c r="BM58" s="215" t="str">
        <f t="shared" si="2"/>
        <v/>
      </c>
    </row>
    <row r="59" spans="2:65" s="111" customFormat="1" ht="18" hidden="1" customHeight="1" x14ac:dyDescent="0.15">
      <c r="B59" s="1093"/>
      <c r="C59" s="1094"/>
      <c r="D59" s="1095"/>
      <c r="E59" s="1096"/>
      <c r="F59" s="1095"/>
      <c r="G59" s="1096"/>
      <c r="H59" s="1095"/>
      <c r="I59" s="1096"/>
      <c r="J59" s="1095"/>
      <c r="K59" s="260"/>
      <c r="L59" s="260"/>
      <c r="M59" s="260"/>
      <c r="N59" s="1096"/>
      <c r="O59" s="1094"/>
      <c r="P59" s="1094"/>
      <c r="Q59" s="1095"/>
      <c r="R59" s="1097"/>
      <c r="S59" s="1098"/>
      <c r="T59" s="1098"/>
      <c r="U59" s="1099"/>
      <c r="V59" s="1096"/>
      <c r="W59" s="1094"/>
      <c r="X59" s="1094"/>
      <c r="Y59" s="1095"/>
      <c r="Z59" s="1096"/>
      <c r="AA59" s="1094"/>
      <c r="AB59" s="1095"/>
      <c r="AC59" s="1097" t="str">
        <f>IFERROR(VLOOKUP(BM59,プルダウンリスト!$D$15:$E$70,2,FALSE),"")</f>
        <v/>
      </c>
      <c r="AD59" s="1098"/>
      <c r="AE59" s="1099"/>
      <c r="AF59" s="1097" t="str">
        <f t="shared" si="1"/>
        <v/>
      </c>
      <c r="AG59" s="1098"/>
      <c r="AH59" s="1098"/>
      <c r="AI59" s="1099"/>
      <c r="AJ59" s="261"/>
      <c r="AK59" s="261"/>
      <c r="AL59" s="261"/>
      <c r="AM59" s="261"/>
      <c r="AN59" s="261"/>
      <c r="AO59" s="1096"/>
      <c r="AP59" s="1094"/>
      <c r="AQ59" s="1094"/>
      <c r="AR59" s="1094"/>
      <c r="AS59" s="1095"/>
      <c r="AT59" s="1096"/>
      <c r="AU59" s="1094"/>
      <c r="AV59" s="1094"/>
      <c r="AW59" s="1095"/>
      <c r="AX59" s="1096"/>
      <c r="AY59" s="1094"/>
      <c r="AZ59" s="1094"/>
      <c r="BA59" s="1095"/>
      <c r="BB59" s="1096"/>
      <c r="BC59" s="1094"/>
      <c r="BD59" s="1094"/>
      <c r="BE59" s="1096"/>
      <c r="BF59" s="1094"/>
      <c r="BG59" s="1094"/>
      <c r="BH59" s="1094"/>
      <c r="BI59" s="1094"/>
      <c r="BJ59" s="1094"/>
      <c r="BK59" s="1139"/>
      <c r="BM59" s="215" t="str">
        <f t="shared" si="2"/>
        <v/>
      </c>
    </row>
    <row r="60" spans="2:65" s="111" customFormat="1" ht="18" hidden="1" customHeight="1" x14ac:dyDescent="0.15">
      <c r="B60" s="1093"/>
      <c r="C60" s="1094"/>
      <c r="D60" s="1095"/>
      <c r="E60" s="1096"/>
      <c r="F60" s="1095"/>
      <c r="G60" s="1096"/>
      <c r="H60" s="1095"/>
      <c r="I60" s="1096"/>
      <c r="J60" s="1095"/>
      <c r="K60" s="260"/>
      <c r="L60" s="260"/>
      <c r="M60" s="260"/>
      <c r="N60" s="1096"/>
      <c r="O60" s="1094"/>
      <c r="P60" s="1094"/>
      <c r="Q60" s="1095"/>
      <c r="R60" s="1097"/>
      <c r="S60" s="1098"/>
      <c r="T60" s="1098"/>
      <c r="U60" s="1099"/>
      <c r="V60" s="1096"/>
      <c r="W60" s="1094"/>
      <c r="X60" s="1094"/>
      <c r="Y60" s="1095"/>
      <c r="Z60" s="1096"/>
      <c r="AA60" s="1094"/>
      <c r="AB60" s="1095"/>
      <c r="AC60" s="1097" t="str">
        <f>IFERROR(VLOOKUP(BM60,プルダウンリスト!$D$15:$E$70,2,FALSE),"")</f>
        <v/>
      </c>
      <c r="AD60" s="1098"/>
      <c r="AE60" s="1099"/>
      <c r="AF60" s="1097" t="str">
        <f t="shared" si="1"/>
        <v/>
      </c>
      <c r="AG60" s="1098"/>
      <c r="AH60" s="1098"/>
      <c r="AI60" s="1099"/>
      <c r="AJ60" s="261"/>
      <c r="AK60" s="261"/>
      <c r="AL60" s="261"/>
      <c r="AM60" s="261"/>
      <c r="AN60" s="261"/>
      <c r="AO60" s="1096"/>
      <c r="AP60" s="1094"/>
      <c r="AQ60" s="1094"/>
      <c r="AR60" s="1094"/>
      <c r="AS60" s="1095"/>
      <c r="AT60" s="1096"/>
      <c r="AU60" s="1094"/>
      <c r="AV60" s="1094"/>
      <c r="AW60" s="1095"/>
      <c r="AX60" s="1096"/>
      <c r="AY60" s="1094"/>
      <c r="AZ60" s="1094"/>
      <c r="BA60" s="1095"/>
      <c r="BB60" s="1096"/>
      <c r="BC60" s="1094"/>
      <c r="BD60" s="1094"/>
      <c r="BE60" s="1096"/>
      <c r="BF60" s="1094"/>
      <c r="BG60" s="1094"/>
      <c r="BH60" s="1094"/>
      <c r="BI60" s="1094"/>
      <c r="BJ60" s="1094"/>
      <c r="BK60" s="1139"/>
      <c r="BM60" s="215" t="str">
        <f t="shared" si="2"/>
        <v/>
      </c>
    </row>
    <row r="61" spans="2:65" s="111" customFormat="1" ht="18" hidden="1" customHeight="1" x14ac:dyDescent="0.15">
      <c r="B61" s="1093"/>
      <c r="C61" s="1094"/>
      <c r="D61" s="1095"/>
      <c r="E61" s="1096"/>
      <c r="F61" s="1095"/>
      <c r="G61" s="1096"/>
      <c r="H61" s="1095"/>
      <c r="I61" s="1096"/>
      <c r="J61" s="1095"/>
      <c r="K61" s="260"/>
      <c r="L61" s="260"/>
      <c r="M61" s="260"/>
      <c r="N61" s="1096"/>
      <c r="O61" s="1094"/>
      <c r="P61" s="1094"/>
      <c r="Q61" s="1095"/>
      <c r="R61" s="1097"/>
      <c r="S61" s="1098"/>
      <c r="T61" s="1098"/>
      <c r="U61" s="1099"/>
      <c r="V61" s="1096"/>
      <c r="W61" s="1094"/>
      <c r="X61" s="1094"/>
      <c r="Y61" s="1095"/>
      <c r="Z61" s="1096"/>
      <c r="AA61" s="1094"/>
      <c r="AB61" s="1095"/>
      <c r="AC61" s="1097" t="str">
        <f>IFERROR(VLOOKUP(BM61,プルダウンリスト!$D$15:$E$70,2,FALSE),"")</f>
        <v/>
      </c>
      <c r="AD61" s="1098"/>
      <c r="AE61" s="1099"/>
      <c r="AF61" s="1097" t="str">
        <f t="shared" si="1"/>
        <v/>
      </c>
      <c r="AG61" s="1098"/>
      <c r="AH61" s="1098"/>
      <c r="AI61" s="1099"/>
      <c r="AJ61" s="261"/>
      <c r="AK61" s="261"/>
      <c r="AL61" s="261"/>
      <c r="AM61" s="261"/>
      <c r="AN61" s="261"/>
      <c r="AO61" s="1096"/>
      <c r="AP61" s="1094"/>
      <c r="AQ61" s="1094"/>
      <c r="AR61" s="1094"/>
      <c r="AS61" s="1095"/>
      <c r="AT61" s="1096"/>
      <c r="AU61" s="1094"/>
      <c r="AV61" s="1094"/>
      <c r="AW61" s="1095"/>
      <c r="AX61" s="1096"/>
      <c r="AY61" s="1094"/>
      <c r="AZ61" s="1094"/>
      <c r="BA61" s="1095"/>
      <c r="BB61" s="1096"/>
      <c r="BC61" s="1094"/>
      <c r="BD61" s="1094"/>
      <c r="BE61" s="1096"/>
      <c r="BF61" s="1094"/>
      <c r="BG61" s="1094"/>
      <c r="BH61" s="1094"/>
      <c r="BI61" s="1094"/>
      <c r="BJ61" s="1094"/>
      <c r="BK61" s="1139"/>
      <c r="BM61" s="215" t="str">
        <f t="shared" si="2"/>
        <v/>
      </c>
    </row>
    <row r="62" spans="2:65" s="111" customFormat="1" ht="18" hidden="1" customHeight="1" x14ac:dyDescent="0.15">
      <c r="B62" s="1093"/>
      <c r="C62" s="1094"/>
      <c r="D62" s="1095"/>
      <c r="E62" s="1096"/>
      <c r="F62" s="1095"/>
      <c r="G62" s="1096"/>
      <c r="H62" s="1095"/>
      <c r="I62" s="1096"/>
      <c r="J62" s="1095"/>
      <c r="K62" s="260"/>
      <c r="L62" s="260"/>
      <c r="M62" s="260"/>
      <c r="N62" s="1096"/>
      <c r="O62" s="1094"/>
      <c r="P62" s="1094"/>
      <c r="Q62" s="1095"/>
      <c r="R62" s="1097"/>
      <c r="S62" s="1098"/>
      <c r="T62" s="1098"/>
      <c r="U62" s="1099"/>
      <c r="V62" s="1096"/>
      <c r="W62" s="1094"/>
      <c r="X62" s="1094"/>
      <c r="Y62" s="1095"/>
      <c r="Z62" s="1096"/>
      <c r="AA62" s="1094"/>
      <c r="AB62" s="1095"/>
      <c r="AC62" s="1097" t="str">
        <f>IFERROR(VLOOKUP(BM62,プルダウンリスト!$D$15:$E$70,2,FALSE),"")</f>
        <v/>
      </c>
      <c r="AD62" s="1098"/>
      <c r="AE62" s="1099"/>
      <c r="AF62" s="1097" t="str">
        <f t="shared" si="1"/>
        <v/>
      </c>
      <c r="AG62" s="1098"/>
      <c r="AH62" s="1098"/>
      <c r="AI62" s="1099"/>
      <c r="AJ62" s="261"/>
      <c r="AK62" s="261"/>
      <c r="AL62" s="261"/>
      <c r="AM62" s="261"/>
      <c r="AN62" s="261"/>
      <c r="AO62" s="1096"/>
      <c r="AP62" s="1094"/>
      <c r="AQ62" s="1094"/>
      <c r="AR62" s="1094"/>
      <c r="AS62" s="1095"/>
      <c r="AT62" s="1096"/>
      <c r="AU62" s="1094"/>
      <c r="AV62" s="1094"/>
      <c r="AW62" s="1095"/>
      <c r="AX62" s="1096"/>
      <c r="AY62" s="1094"/>
      <c r="AZ62" s="1094"/>
      <c r="BA62" s="1095"/>
      <c r="BB62" s="1096"/>
      <c r="BC62" s="1094"/>
      <c r="BD62" s="1094"/>
      <c r="BE62" s="1096"/>
      <c r="BF62" s="1094"/>
      <c r="BG62" s="1094"/>
      <c r="BH62" s="1094"/>
      <c r="BI62" s="1094"/>
      <c r="BJ62" s="1094"/>
      <c r="BK62" s="1139"/>
      <c r="BM62" s="215" t="str">
        <f t="shared" si="2"/>
        <v/>
      </c>
    </row>
    <row r="63" spans="2:65" s="111" customFormat="1" ht="18" hidden="1" customHeight="1" x14ac:dyDescent="0.15">
      <c r="B63" s="1093"/>
      <c r="C63" s="1094"/>
      <c r="D63" s="1095"/>
      <c r="E63" s="1096"/>
      <c r="F63" s="1095"/>
      <c r="G63" s="1096"/>
      <c r="H63" s="1095"/>
      <c r="I63" s="1096"/>
      <c r="J63" s="1095"/>
      <c r="K63" s="260"/>
      <c r="L63" s="260"/>
      <c r="M63" s="260"/>
      <c r="N63" s="1096"/>
      <c r="O63" s="1094"/>
      <c r="P63" s="1094"/>
      <c r="Q63" s="1095"/>
      <c r="R63" s="1097"/>
      <c r="S63" s="1098"/>
      <c r="T63" s="1098"/>
      <c r="U63" s="1099"/>
      <c r="V63" s="1096"/>
      <c r="W63" s="1094"/>
      <c r="X63" s="1094"/>
      <c r="Y63" s="1095"/>
      <c r="Z63" s="1096"/>
      <c r="AA63" s="1094"/>
      <c r="AB63" s="1095"/>
      <c r="AC63" s="1097" t="str">
        <f>IFERROR(VLOOKUP(BM63,プルダウンリスト!$D$15:$E$70,2,FALSE),"")</f>
        <v/>
      </c>
      <c r="AD63" s="1098"/>
      <c r="AE63" s="1099"/>
      <c r="AF63" s="1097" t="str">
        <f t="shared" si="1"/>
        <v/>
      </c>
      <c r="AG63" s="1098"/>
      <c r="AH63" s="1098"/>
      <c r="AI63" s="1099"/>
      <c r="AJ63" s="261"/>
      <c r="AK63" s="261"/>
      <c r="AL63" s="261"/>
      <c r="AM63" s="261"/>
      <c r="AN63" s="261"/>
      <c r="AO63" s="1096"/>
      <c r="AP63" s="1094"/>
      <c r="AQ63" s="1094"/>
      <c r="AR63" s="1094"/>
      <c r="AS63" s="1095"/>
      <c r="AT63" s="1096"/>
      <c r="AU63" s="1094"/>
      <c r="AV63" s="1094"/>
      <c r="AW63" s="1095"/>
      <c r="AX63" s="1096"/>
      <c r="AY63" s="1094"/>
      <c r="AZ63" s="1094"/>
      <c r="BA63" s="1095"/>
      <c r="BB63" s="1096"/>
      <c r="BC63" s="1094"/>
      <c r="BD63" s="1094"/>
      <c r="BE63" s="1096"/>
      <c r="BF63" s="1094"/>
      <c r="BG63" s="1094"/>
      <c r="BH63" s="1094"/>
      <c r="BI63" s="1094"/>
      <c r="BJ63" s="1094"/>
      <c r="BK63" s="1139"/>
      <c r="BM63" s="215" t="str">
        <f t="shared" si="2"/>
        <v/>
      </c>
    </row>
    <row r="64" spans="2:65" s="111" customFormat="1" ht="18" hidden="1" customHeight="1" x14ac:dyDescent="0.15">
      <c r="B64" s="1093"/>
      <c r="C64" s="1094"/>
      <c r="D64" s="1095"/>
      <c r="E64" s="1096"/>
      <c r="F64" s="1095"/>
      <c r="G64" s="1096"/>
      <c r="H64" s="1095"/>
      <c r="I64" s="1096"/>
      <c r="J64" s="1095"/>
      <c r="K64" s="260"/>
      <c r="L64" s="260"/>
      <c r="M64" s="260"/>
      <c r="N64" s="1096"/>
      <c r="O64" s="1094"/>
      <c r="P64" s="1094"/>
      <c r="Q64" s="1095"/>
      <c r="R64" s="1097"/>
      <c r="S64" s="1098"/>
      <c r="T64" s="1098"/>
      <c r="U64" s="1099"/>
      <c r="V64" s="1096"/>
      <c r="W64" s="1094"/>
      <c r="X64" s="1094"/>
      <c r="Y64" s="1095"/>
      <c r="Z64" s="1096"/>
      <c r="AA64" s="1094"/>
      <c r="AB64" s="1095"/>
      <c r="AC64" s="1097" t="str">
        <f>IFERROR(VLOOKUP(BM64,プルダウンリスト!$D$15:$E$70,2,FALSE),"")</f>
        <v/>
      </c>
      <c r="AD64" s="1098"/>
      <c r="AE64" s="1099"/>
      <c r="AF64" s="1097" t="str">
        <f t="shared" si="1"/>
        <v/>
      </c>
      <c r="AG64" s="1098"/>
      <c r="AH64" s="1098"/>
      <c r="AI64" s="1099"/>
      <c r="AJ64" s="261"/>
      <c r="AK64" s="261"/>
      <c r="AL64" s="261"/>
      <c r="AM64" s="261"/>
      <c r="AN64" s="261"/>
      <c r="AO64" s="1096"/>
      <c r="AP64" s="1094"/>
      <c r="AQ64" s="1094"/>
      <c r="AR64" s="1094"/>
      <c r="AS64" s="1095"/>
      <c r="AT64" s="1096"/>
      <c r="AU64" s="1094"/>
      <c r="AV64" s="1094"/>
      <c r="AW64" s="1095"/>
      <c r="AX64" s="1096"/>
      <c r="AY64" s="1094"/>
      <c r="AZ64" s="1094"/>
      <c r="BA64" s="1095"/>
      <c r="BB64" s="1096"/>
      <c r="BC64" s="1094"/>
      <c r="BD64" s="1094"/>
      <c r="BE64" s="1096"/>
      <c r="BF64" s="1094"/>
      <c r="BG64" s="1094"/>
      <c r="BH64" s="1094"/>
      <c r="BI64" s="1094"/>
      <c r="BJ64" s="1094"/>
      <c r="BK64" s="1139"/>
      <c r="BM64" s="215" t="str">
        <f t="shared" si="2"/>
        <v/>
      </c>
    </row>
    <row r="65" spans="2:65" s="111" customFormat="1" ht="18" hidden="1" customHeight="1" x14ac:dyDescent="0.15">
      <c r="B65" s="1093"/>
      <c r="C65" s="1094"/>
      <c r="D65" s="1095"/>
      <c r="E65" s="1096"/>
      <c r="F65" s="1095"/>
      <c r="G65" s="1096"/>
      <c r="H65" s="1095"/>
      <c r="I65" s="1096"/>
      <c r="J65" s="1095"/>
      <c r="K65" s="260"/>
      <c r="L65" s="260"/>
      <c r="M65" s="260"/>
      <c r="N65" s="1096"/>
      <c r="O65" s="1094"/>
      <c r="P65" s="1094"/>
      <c r="Q65" s="1095"/>
      <c r="R65" s="1097"/>
      <c r="S65" s="1098"/>
      <c r="T65" s="1098"/>
      <c r="U65" s="1099"/>
      <c r="V65" s="1096"/>
      <c r="W65" s="1094"/>
      <c r="X65" s="1094"/>
      <c r="Y65" s="1095"/>
      <c r="Z65" s="1096"/>
      <c r="AA65" s="1094"/>
      <c r="AB65" s="1095"/>
      <c r="AC65" s="1097" t="str">
        <f>IFERROR(VLOOKUP(BM65,プルダウンリスト!$D$15:$E$70,2,FALSE),"")</f>
        <v/>
      </c>
      <c r="AD65" s="1098"/>
      <c r="AE65" s="1099"/>
      <c r="AF65" s="1097" t="str">
        <f t="shared" si="1"/>
        <v/>
      </c>
      <c r="AG65" s="1098"/>
      <c r="AH65" s="1098"/>
      <c r="AI65" s="1099"/>
      <c r="AJ65" s="261"/>
      <c r="AK65" s="261"/>
      <c r="AL65" s="261"/>
      <c r="AM65" s="261"/>
      <c r="AN65" s="261"/>
      <c r="AO65" s="1096"/>
      <c r="AP65" s="1094"/>
      <c r="AQ65" s="1094"/>
      <c r="AR65" s="1094"/>
      <c r="AS65" s="1095"/>
      <c r="AT65" s="1096"/>
      <c r="AU65" s="1094"/>
      <c r="AV65" s="1094"/>
      <c r="AW65" s="1095"/>
      <c r="AX65" s="1096"/>
      <c r="AY65" s="1094"/>
      <c r="AZ65" s="1094"/>
      <c r="BA65" s="1095"/>
      <c r="BB65" s="1096"/>
      <c r="BC65" s="1094"/>
      <c r="BD65" s="1094"/>
      <c r="BE65" s="1096"/>
      <c r="BF65" s="1094"/>
      <c r="BG65" s="1094"/>
      <c r="BH65" s="1094"/>
      <c r="BI65" s="1094"/>
      <c r="BJ65" s="1094"/>
      <c r="BK65" s="1139"/>
      <c r="BM65" s="215" t="str">
        <f t="shared" si="2"/>
        <v/>
      </c>
    </row>
    <row r="66" spans="2:65" s="111" customFormat="1" ht="18" hidden="1" customHeight="1" x14ac:dyDescent="0.15">
      <c r="B66" s="1093"/>
      <c r="C66" s="1094"/>
      <c r="D66" s="1095"/>
      <c r="E66" s="1096"/>
      <c r="F66" s="1095"/>
      <c r="G66" s="1096"/>
      <c r="H66" s="1095"/>
      <c r="I66" s="1096"/>
      <c r="J66" s="1095"/>
      <c r="K66" s="260"/>
      <c r="L66" s="260"/>
      <c r="M66" s="260"/>
      <c r="N66" s="1096"/>
      <c r="O66" s="1094"/>
      <c r="P66" s="1094"/>
      <c r="Q66" s="1095"/>
      <c r="R66" s="1097"/>
      <c r="S66" s="1098"/>
      <c r="T66" s="1098"/>
      <c r="U66" s="1099"/>
      <c r="V66" s="1096"/>
      <c r="W66" s="1094"/>
      <c r="X66" s="1094"/>
      <c r="Y66" s="1095"/>
      <c r="Z66" s="1096"/>
      <c r="AA66" s="1094"/>
      <c r="AB66" s="1095"/>
      <c r="AC66" s="1097" t="str">
        <f>IFERROR(VLOOKUP(BM66,プルダウンリスト!$D$15:$E$70,2,FALSE),"")</f>
        <v/>
      </c>
      <c r="AD66" s="1098"/>
      <c r="AE66" s="1099"/>
      <c r="AF66" s="1097" t="str">
        <f t="shared" si="1"/>
        <v/>
      </c>
      <c r="AG66" s="1098"/>
      <c r="AH66" s="1098"/>
      <c r="AI66" s="1099"/>
      <c r="AJ66" s="261"/>
      <c r="AK66" s="261"/>
      <c r="AL66" s="261"/>
      <c r="AM66" s="261"/>
      <c r="AN66" s="261"/>
      <c r="AO66" s="1096"/>
      <c r="AP66" s="1094"/>
      <c r="AQ66" s="1094"/>
      <c r="AR66" s="1094"/>
      <c r="AS66" s="1095"/>
      <c r="AT66" s="1096"/>
      <c r="AU66" s="1094"/>
      <c r="AV66" s="1094"/>
      <c r="AW66" s="1095"/>
      <c r="AX66" s="1096"/>
      <c r="AY66" s="1094"/>
      <c r="AZ66" s="1094"/>
      <c r="BA66" s="1095"/>
      <c r="BB66" s="1096"/>
      <c r="BC66" s="1094"/>
      <c r="BD66" s="1094"/>
      <c r="BE66" s="1096"/>
      <c r="BF66" s="1094"/>
      <c r="BG66" s="1094"/>
      <c r="BH66" s="1094"/>
      <c r="BI66" s="1094"/>
      <c r="BJ66" s="1094"/>
      <c r="BK66" s="1139"/>
      <c r="BM66" s="215" t="str">
        <f t="shared" si="2"/>
        <v/>
      </c>
    </row>
    <row r="67" spans="2:65" s="111" customFormat="1" ht="18" hidden="1" customHeight="1" x14ac:dyDescent="0.15">
      <c r="B67" s="1093"/>
      <c r="C67" s="1094"/>
      <c r="D67" s="1095"/>
      <c r="E67" s="1096"/>
      <c r="F67" s="1095"/>
      <c r="G67" s="1096"/>
      <c r="H67" s="1095"/>
      <c r="I67" s="1096"/>
      <c r="J67" s="1095"/>
      <c r="K67" s="260"/>
      <c r="L67" s="260"/>
      <c r="M67" s="260"/>
      <c r="N67" s="1096"/>
      <c r="O67" s="1094"/>
      <c r="P67" s="1094"/>
      <c r="Q67" s="1095"/>
      <c r="R67" s="1097"/>
      <c r="S67" s="1098"/>
      <c r="T67" s="1098"/>
      <c r="U67" s="1099"/>
      <c r="V67" s="1096"/>
      <c r="W67" s="1094"/>
      <c r="X67" s="1094"/>
      <c r="Y67" s="1095"/>
      <c r="Z67" s="1096"/>
      <c r="AA67" s="1094"/>
      <c r="AB67" s="1095"/>
      <c r="AC67" s="1097" t="str">
        <f>IFERROR(VLOOKUP(BM67,プルダウンリスト!$D$15:$E$70,2,FALSE),"")</f>
        <v/>
      </c>
      <c r="AD67" s="1098"/>
      <c r="AE67" s="1099"/>
      <c r="AF67" s="1097" t="str">
        <f t="shared" si="1"/>
        <v/>
      </c>
      <c r="AG67" s="1098"/>
      <c r="AH67" s="1098"/>
      <c r="AI67" s="1099"/>
      <c r="AJ67" s="261"/>
      <c r="AK67" s="261"/>
      <c r="AL67" s="261"/>
      <c r="AM67" s="261"/>
      <c r="AN67" s="261"/>
      <c r="AO67" s="1096"/>
      <c r="AP67" s="1094"/>
      <c r="AQ67" s="1094"/>
      <c r="AR67" s="1094"/>
      <c r="AS67" s="1095"/>
      <c r="AT67" s="1096"/>
      <c r="AU67" s="1094"/>
      <c r="AV67" s="1094"/>
      <c r="AW67" s="1095"/>
      <c r="AX67" s="1096"/>
      <c r="AY67" s="1094"/>
      <c r="AZ67" s="1094"/>
      <c r="BA67" s="1095"/>
      <c r="BB67" s="1096"/>
      <c r="BC67" s="1094"/>
      <c r="BD67" s="1094"/>
      <c r="BE67" s="1096"/>
      <c r="BF67" s="1094"/>
      <c r="BG67" s="1094"/>
      <c r="BH67" s="1094"/>
      <c r="BI67" s="1094"/>
      <c r="BJ67" s="1094"/>
      <c r="BK67" s="1139"/>
      <c r="BM67" s="215" t="str">
        <f t="shared" si="2"/>
        <v/>
      </c>
    </row>
    <row r="68" spans="2:65" s="111" customFormat="1" ht="18" hidden="1" customHeight="1" x14ac:dyDescent="0.15">
      <c r="B68" s="1093"/>
      <c r="C68" s="1094"/>
      <c r="D68" s="1095"/>
      <c r="E68" s="1096"/>
      <c r="F68" s="1095"/>
      <c r="G68" s="1096"/>
      <c r="H68" s="1095"/>
      <c r="I68" s="1096"/>
      <c r="J68" s="1095"/>
      <c r="K68" s="260"/>
      <c r="L68" s="260"/>
      <c r="M68" s="260"/>
      <c r="N68" s="1096"/>
      <c r="O68" s="1094"/>
      <c r="P68" s="1094"/>
      <c r="Q68" s="1095"/>
      <c r="R68" s="1097"/>
      <c r="S68" s="1098"/>
      <c r="T68" s="1098"/>
      <c r="U68" s="1099"/>
      <c r="V68" s="1096"/>
      <c r="W68" s="1094"/>
      <c r="X68" s="1094"/>
      <c r="Y68" s="1095"/>
      <c r="Z68" s="1096"/>
      <c r="AA68" s="1094"/>
      <c r="AB68" s="1095"/>
      <c r="AC68" s="1097" t="str">
        <f>IFERROR(VLOOKUP(BM68,プルダウンリスト!$D$15:$E$70,2,FALSE),"")</f>
        <v/>
      </c>
      <c r="AD68" s="1098"/>
      <c r="AE68" s="1099"/>
      <c r="AF68" s="1097" t="str">
        <f t="shared" si="1"/>
        <v/>
      </c>
      <c r="AG68" s="1098"/>
      <c r="AH68" s="1098"/>
      <c r="AI68" s="1099"/>
      <c r="AJ68" s="261"/>
      <c r="AK68" s="261"/>
      <c r="AL68" s="261"/>
      <c r="AM68" s="261"/>
      <c r="AN68" s="261"/>
      <c r="AO68" s="1096"/>
      <c r="AP68" s="1094"/>
      <c r="AQ68" s="1094"/>
      <c r="AR68" s="1094"/>
      <c r="AS68" s="1095"/>
      <c r="AT68" s="1096"/>
      <c r="AU68" s="1094"/>
      <c r="AV68" s="1094"/>
      <c r="AW68" s="1095"/>
      <c r="AX68" s="1096"/>
      <c r="AY68" s="1094"/>
      <c r="AZ68" s="1094"/>
      <c r="BA68" s="1095"/>
      <c r="BB68" s="1096"/>
      <c r="BC68" s="1094"/>
      <c r="BD68" s="1094"/>
      <c r="BE68" s="1096"/>
      <c r="BF68" s="1094"/>
      <c r="BG68" s="1094"/>
      <c r="BH68" s="1094"/>
      <c r="BI68" s="1094"/>
      <c r="BJ68" s="1094"/>
      <c r="BK68" s="1139"/>
      <c r="BM68" s="215" t="str">
        <f t="shared" si="2"/>
        <v/>
      </c>
    </row>
    <row r="69" spans="2:65" s="111" customFormat="1" ht="18" hidden="1" customHeight="1" x14ac:dyDescent="0.15">
      <c r="B69" s="1093"/>
      <c r="C69" s="1094"/>
      <c r="D69" s="1095"/>
      <c r="E69" s="1096"/>
      <c r="F69" s="1095"/>
      <c r="G69" s="1096"/>
      <c r="H69" s="1095"/>
      <c r="I69" s="1096"/>
      <c r="J69" s="1095"/>
      <c r="K69" s="260"/>
      <c r="L69" s="260"/>
      <c r="M69" s="260"/>
      <c r="N69" s="1096"/>
      <c r="O69" s="1094"/>
      <c r="P69" s="1094"/>
      <c r="Q69" s="1095"/>
      <c r="R69" s="1097"/>
      <c r="S69" s="1098"/>
      <c r="T69" s="1098"/>
      <c r="U69" s="1099"/>
      <c r="V69" s="1096"/>
      <c r="W69" s="1094"/>
      <c r="X69" s="1094"/>
      <c r="Y69" s="1095"/>
      <c r="Z69" s="1096"/>
      <c r="AA69" s="1094"/>
      <c r="AB69" s="1095"/>
      <c r="AC69" s="1097" t="str">
        <f>IFERROR(VLOOKUP(BM69,プルダウンリスト!$D$15:$E$70,2,FALSE),"")</f>
        <v/>
      </c>
      <c r="AD69" s="1098"/>
      <c r="AE69" s="1099"/>
      <c r="AF69" s="1097" t="str">
        <f t="shared" si="1"/>
        <v/>
      </c>
      <c r="AG69" s="1098"/>
      <c r="AH69" s="1098"/>
      <c r="AI69" s="1099"/>
      <c r="AJ69" s="261"/>
      <c r="AK69" s="261"/>
      <c r="AL69" s="261"/>
      <c r="AM69" s="261"/>
      <c r="AN69" s="261"/>
      <c r="AO69" s="1096"/>
      <c r="AP69" s="1094"/>
      <c r="AQ69" s="1094"/>
      <c r="AR69" s="1094"/>
      <c r="AS69" s="1095"/>
      <c r="AT69" s="1096"/>
      <c r="AU69" s="1094"/>
      <c r="AV69" s="1094"/>
      <c r="AW69" s="1095"/>
      <c r="AX69" s="1096"/>
      <c r="AY69" s="1094"/>
      <c r="AZ69" s="1094"/>
      <c r="BA69" s="1095"/>
      <c r="BB69" s="1096"/>
      <c r="BC69" s="1094"/>
      <c r="BD69" s="1094"/>
      <c r="BE69" s="1096"/>
      <c r="BF69" s="1094"/>
      <c r="BG69" s="1094"/>
      <c r="BH69" s="1094"/>
      <c r="BI69" s="1094"/>
      <c r="BJ69" s="1094"/>
      <c r="BK69" s="1139"/>
      <c r="BM69" s="215" t="str">
        <f t="shared" si="2"/>
        <v/>
      </c>
    </row>
    <row r="70" spans="2:65" s="111" customFormat="1" ht="18" hidden="1" customHeight="1" x14ac:dyDescent="0.15">
      <c r="B70" s="1093"/>
      <c r="C70" s="1094"/>
      <c r="D70" s="1095"/>
      <c r="E70" s="1096"/>
      <c r="F70" s="1095"/>
      <c r="G70" s="1096"/>
      <c r="H70" s="1095"/>
      <c r="I70" s="1096"/>
      <c r="J70" s="1095"/>
      <c r="K70" s="260"/>
      <c r="L70" s="260"/>
      <c r="M70" s="260"/>
      <c r="N70" s="1096"/>
      <c r="O70" s="1094"/>
      <c r="P70" s="1094"/>
      <c r="Q70" s="1095"/>
      <c r="R70" s="1097"/>
      <c r="S70" s="1098"/>
      <c r="T70" s="1098"/>
      <c r="U70" s="1099"/>
      <c r="V70" s="1096"/>
      <c r="W70" s="1094"/>
      <c r="X70" s="1094"/>
      <c r="Y70" s="1095"/>
      <c r="Z70" s="1096"/>
      <c r="AA70" s="1094"/>
      <c r="AB70" s="1095"/>
      <c r="AC70" s="1097" t="str">
        <f>IFERROR(VLOOKUP(BM70,プルダウンリスト!$D$15:$E$70,2,FALSE),"")</f>
        <v/>
      </c>
      <c r="AD70" s="1098"/>
      <c r="AE70" s="1099"/>
      <c r="AF70" s="1097" t="str">
        <f t="shared" si="1"/>
        <v/>
      </c>
      <c r="AG70" s="1098"/>
      <c r="AH70" s="1098"/>
      <c r="AI70" s="1099"/>
      <c r="AJ70" s="261"/>
      <c r="AK70" s="261"/>
      <c r="AL70" s="261"/>
      <c r="AM70" s="261"/>
      <c r="AN70" s="261"/>
      <c r="AO70" s="1096"/>
      <c r="AP70" s="1094"/>
      <c r="AQ70" s="1094"/>
      <c r="AR70" s="1094"/>
      <c r="AS70" s="1095"/>
      <c r="AT70" s="1096"/>
      <c r="AU70" s="1094"/>
      <c r="AV70" s="1094"/>
      <c r="AW70" s="1095"/>
      <c r="AX70" s="1096"/>
      <c r="AY70" s="1094"/>
      <c r="AZ70" s="1094"/>
      <c r="BA70" s="1095"/>
      <c r="BB70" s="1096"/>
      <c r="BC70" s="1094"/>
      <c r="BD70" s="1094"/>
      <c r="BE70" s="1096"/>
      <c r="BF70" s="1094"/>
      <c r="BG70" s="1094"/>
      <c r="BH70" s="1094"/>
      <c r="BI70" s="1094"/>
      <c r="BJ70" s="1094"/>
      <c r="BK70" s="1139"/>
      <c r="BM70" s="215" t="str">
        <f t="shared" si="2"/>
        <v/>
      </c>
    </row>
    <row r="71" spans="2:65" s="111" customFormat="1" ht="18" hidden="1" customHeight="1" x14ac:dyDescent="0.15">
      <c r="B71" s="1093"/>
      <c r="C71" s="1094"/>
      <c r="D71" s="1095"/>
      <c r="E71" s="1096"/>
      <c r="F71" s="1095"/>
      <c r="G71" s="1096"/>
      <c r="H71" s="1095"/>
      <c r="I71" s="1096"/>
      <c r="J71" s="1095"/>
      <c r="K71" s="260"/>
      <c r="L71" s="260"/>
      <c r="M71" s="260"/>
      <c r="N71" s="1096"/>
      <c r="O71" s="1094"/>
      <c r="P71" s="1094"/>
      <c r="Q71" s="1095"/>
      <c r="R71" s="1097"/>
      <c r="S71" s="1098"/>
      <c r="T71" s="1098"/>
      <c r="U71" s="1099"/>
      <c r="V71" s="1096"/>
      <c r="W71" s="1094"/>
      <c r="X71" s="1094"/>
      <c r="Y71" s="1095"/>
      <c r="Z71" s="1096"/>
      <c r="AA71" s="1094"/>
      <c r="AB71" s="1095"/>
      <c r="AC71" s="1097" t="str">
        <f>IFERROR(VLOOKUP(BM71,プルダウンリスト!$D$15:$E$70,2,FALSE),"")</f>
        <v/>
      </c>
      <c r="AD71" s="1098"/>
      <c r="AE71" s="1099"/>
      <c r="AF71" s="1097" t="str">
        <f t="shared" si="1"/>
        <v/>
      </c>
      <c r="AG71" s="1098"/>
      <c r="AH71" s="1098"/>
      <c r="AI71" s="1099"/>
      <c r="AJ71" s="261"/>
      <c r="AK71" s="261"/>
      <c r="AL71" s="261"/>
      <c r="AM71" s="261"/>
      <c r="AN71" s="261"/>
      <c r="AO71" s="1096"/>
      <c r="AP71" s="1094"/>
      <c r="AQ71" s="1094"/>
      <c r="AR71" s="1094"/>
      <c r="AS71" s="1095"/>
      <c r="AT71" s="1096"/>
      <c r="AU71" s="1094"/>
      <c r="AV71" s="1094"/>
      <c r="AW71" s="1095"/>
      <c r="AX71" s="1096"/>
      <c r="AY71" s="1094"/>
      <c r="AZ71" s="1094"/>
      <c r="BA71" s="1095"/>
      <c r="BB71" s="1096"/>
      <c r="BC71" s="1094"/>
      <c r="BD71" s="1094"/>
      <c r="BE71" s="1096"/>
      <c r="BF71" s="1094"/>
      <c r="BG71" s="1094"/>
      <c r="BH71" s="1094"/>
      <c r="BI71" s="1094"/>
      <c r="BJ71" s="1094"/>
      <c r="BK71" s="1139"/>
      <c r="BM71" s="215" t="str">
        <f t="shared" si="2"/>
        <v/>
      </c>
    </row>
    <row r="72" spans="2:65" s="111" customFormat="1" ht="18" hidden="1" customHeight="1" x14ac:dyDescent="0.15">
      <c r="B72" s="1093"/>
      <c r="C72" s="1094"/>
      <c r="D72" s="1095"/>
      <c r="E72" s="1096"/>
      <c r="F72" s="1095"/>
      <c r="G72" s="1096"/>
      <c r="H72" s="1095"/>
      <c r="I72" s="1096"/>
      <c r="J72" s="1095"/>
      <c r="K72" s="260"/>
      <c r="L72" s="260"/>
      <c r="M72" s="260"/>
      <c r="N72" s="1096"/>
      <c r="O72" s="1094"/>
      <c r="P72" s="1094"/>
      <c r="Q72" s="1095"/>
      <c r="R72" s="1097"/>
      <c r="S72" s="1098"/>
      <c r="T72" s="1098"/>
      <c r="U72" s="1099"/>
      <c r="V72" s="1096"/>
      <c r="W72" s="1094"/>
      <c r="X72" s="1094"/>
      <c r="Y72" s="1095"/>
      <c r="Z72" s="1096"/>
      <c r="AA72" s="1094"/>
      <c r="AB72" s="1095"/>
      <c r="AC72" s="1097" t="str">
        <f>IFERROR(VLOOKUP(BM72,プルダウンリスト!$D$15:$E$70,2,FALSE),"")</f>
        <v/>
      </c>
      <c r="AD72" s="1098"/>
      <c r="AE72" s="1099"/>
      <c r="AF72" s="1097" t="str">
        <f t="shared" si="1"/>
        <v/>
      </c>
      <c r="AG72" s="1098"/>
      <c r="AH72" s="1098"/>
      <c r="AI72" s="1099"/>
      <c r="AJ72" s="261"/>
      <c r="AK72" s="261"/>
      <c r="AL72" s="261"/>
      <c r="AM72" s="261"/>
      <c r="AN72" s="261"/>
      <c r="AO72" s="1096"/>
      <c r="AP72" s="1094"/>
      <c r="AQ72" s="1094"/>
      <c r="AR72" s="1094"/>
      <c r="AS72" s="1095"/>
      <c r="AT72" s="1096"/>
      <c r="AU72" s="1094"/>
      <c r="AV72" s="1094"/>
      <c r="AW72" s="1095"/>
      <c r="AX72" s="1096"/>
      <c r="AY72" s="1094"/>
      <c r="AZ72" s="1094"/>
      <c r="BA72" s="1095"/>
      <c r="BB72" s="1096"/>
      <c r="BC72" s="1094"/>
      <c r="BD72" s="1094"/>
      <c r="BE72" s="1096"/>
      <c r="BF72" s="1094"/>
      <c r="BG72" s="1094"/>
      <c r="BH72" s="1094"/>
      <c r="BI72" s="1094"/>
      <c r="BJ72" s="1094"/>
      <c r="BK72" s="1139"/>
      <c r="BM72" s="215" t="str">
        <f t="shared" si="2"/>
        <v/>
      </c>
    </row>
    <row r="73" spans="2:65" s="111" customFormat="1" ht="18" hidden="1" customHeight="1" x14ac:dyDescent="0.15">
      <c r="B73" s="1093"/>
      <c r="C73" s="1094"/>
      <c r="D73" s="1095"/>
      <c r="E73" s="1096"/>
      <c r="F73" s="1095"/>
      <c r="G73" s="1096"/>
      <c r="H73" s="1095"/>
      <c r="I73" s="1096"/>
      <c r="J73" s="1095"/>
      <c r="K73" s="260"/>
      <c r="L73" s="260"/>
      <c r="M73" s="260"/>
      <c r="N73" s="1096"/>
      <c r="O73" s="1094"/>
      <c r="P73" s="1094"/>
      <c r="Q73" s="1095"/>
      <c r="R73" s="1097"/>
      <c r="S73" s="1098"/>
      <c r="T73" s="1098"/>
      <c r="U73" s="1099"/>
      <c r="V73" s="1096"/>
      <c r="W73" s="1094"/>
      <c r="X73" s="1094"/>
      <c r="Y73" s="1095"/>
      <c r="Z73" s="1096"/>
      <c r="AA73" s="1094"/>
      <c r="AB73" s="1095"/>
      <c r="AC73" s="1097" t="str">
        <f>IFERROR(VLOOKUP(BM73,プルダウンリスト!$D$15:$E$70,2,FALSE),"")</f>
        <v/>
      </c>
      <c r="AD73" s="1098"/>
      <c r="AE73" s="1099"/>
      <c r="AF73" s="1097" t="str">
        <f t="shared" si="1"/>
        <v/>
      </c>
      <c r="AG73" s="1098"/>
      <c r="AH73" s="1098"/>
      <c r="AI73" s="1099"/>
      <c r="AJ73" s="261"/>
      <c r="AK73" s="261"/>
      <c r="AL73" s="261"/>
      <c r="AM73" s="261"/>
      <c r="AN73" s="261"/>
      <c r="AO73" s="1096"/>
      <c r="AP73" s="1094"/>
      <c r="AQ73" s="1094"/>
      <c r="AR73" s="1094"/>
      <c r="AS73" s="1095"/>
      <c r="AT73" s="1096"/>
      <c r="AU73" s="1094"/>
      <c r="AV73" s="1094"/>
      <c r="AW73" s="1095"/>
      <c r="AX73" s="1096"/>
      <c r="AY73" s="1094"/>
      <c r="AZ73" s="1094"/>
      <c r="BA73" s="1095"/>
      <c r="BB73" s="1096"/>
      <c r="BC73" s="1094"/>
      <c r="BD73" s="1094"/>
      <c r="BE73" s="1096"/>
      <c r="BF73" s="1094"/>
      <c r="BG73" s="1094"/>
      <c r="BH73" s="1094"/>
      <c r="BI73" s="1094"/>
      <c r="BJ73" s="1094"/>
      <c r="BK73" s="1139"/>
      <c r="BM73" s="215" t="str">
        <f t="shared" si="2"/>
        <v/>
      </c>
    </row>
    <row r="74" spans="2:65" s="111" customFormat="1" ht="18" hidden="1" customHeight="1" x14ac:dyDescent="0.15">
      <c r="B74" s="1093"/>
      <c r="C74" s="1094"/>
      <c r="D74" s="1095"/>
      <c r="E74" s="1096"/>
      <c r="F74" s="1095"/>
      <c r="G74" s="1096"/>
      <c r="H74" s="1095"/>
      <c r="I74" s="1096"/>
      <c r="J74" s="1095"/>
      <c r="K74" s="260"/>
      <c r="L74" s="260"/>
      <c r="M74" s="260"/>
      <c r="N74" s="1096"/>
      <c r="O74" s="1094"/>
      <c r="P74" s="1094"/>
      <c r="Q74" s="1095"/>
      <c r="R74" s="1097"/>
      <c r="S74" s="1098"/>
      <c r="T74" s="1098"/>
      <c r="U74" s="1099"/>
      <c r="V74" s="1096"/>
      <c r="W74" s="1094"/>
      <c r="X74" s="1094"/>
      <c r="Y74" s="1095"/>
      <c r="Z74" s="1096"/>
      <c r="AA74" s="1094"/>
      <c r="AB74" s="1095"/>
      <c r="AC74" s="1097" t="str">
        <f>IFERROR(VLOOKUP(BM74,プルダウンリスト!$D$15:$E$70,2,FALSE),"")</f>
        <v/>
      </c>
      <c r="AD74" s="1098"/>
      <c r="AE74" s="1099"/>
      <c r="AF74" s="1097" t="str">
        <f t="shared" si="1"/>
        <v/>
      </c>
      <c r="AG74" s="1098"/>
      <c r="AH74" s="1098"/>
      <c r="AI74" s="1099"/>
      <c r="AJ74" s="261"/>
      <c r="AK74" s="261"/>
      <c r="AL74" s="261"/>
      <c r="AM74" s="261"/>
      <c r="AN74" s="261"/>
      <c r="AO74" s="1096"/>
      <c r="AP74" s="1094"/>
      <c r="AQ74" s="1094"/>
      <c r="AR74" s="1094"/>
      <c r="AS74" s="1095"/>
      <c r="AT74" s="1096"/>
      <c r="AU74" s="1094"/>
      <c r="AV74" s="1094"/>
      <c r="AW74" s="1095"/>
      <c r="AX74" s="1096"/>
      <c r="AY74" s="1094"/>
      <c r="AZ74" s="1094"/>
      <c r="BA74" s="1095"/>
      <c r="BB74" s="1096"/>
      <c r="BC74" s="1094"/>
      <c r="BD74" s="1094"/>
      <c r="BE74" s="1096"/>
      <c r="BF74" s="1094"/>
      <c r="BG74" s="1094"/>
      <c r="BH74" s="1094"/>
      <c r="BI74" s="1094"/>
      <c r="BJ74" s="1094"/>
      <c r="BK74" s="1139"/>
      <c r="BM74" s="215" t="str">
        <f t="shared" si="2"/>
        <v/>
      </c>
    </row>
    <row r="75" spans="2:65" s="111" customFormat="1" ht="18" hidden="1" customHeight="1" x14ac:dyDescent="0.15">
      <c r="B75" s="1093"/>
      <c r="C75" s="1094"/>
      <c r="D75" s="1095"/>
      <c r="E75" s="1096"/>
      <c r="F75" s="1095"/>
      <c r="G75" s="1096"/>
      <c r="H75" s="1095"/>
      <c r="I75" s="1096"/>
      <c r="J75" s="1095"/>
      <c r="K75" s="260"/>
      <c r="L75" s="260"/>
      <c r="M75" s="260"/>
      <c r="N75" s="1096"/>
      <c r="O75" s="1094"/>
      <c r="P75" s="1094"/>
      <c r="Q75" s="1095"/>
      <c r="R75" s="1097"/>
      <c r="S75" s="1098"/>
      <c r="T75" s="1098"/>
      <c r="U75" s="1099"/>
      <c r="V75" s="1096"/>
      <c r="W75" s="1094"/>
      <c r="X75" s="1094"/>
      <c r="Y75" s="1095"/>
      <c r="Z75" s="1096"/>
      <c r="AA75" s="1094"/>
      <c r="AB75" s="1095"/>
      <c r="AC75" s="1097" t="str">
        <f>IFERROR(VLOOKUP(BM75,プルダウンリスト!$D$15:$E$70,2,FALSE),"")</f>
        <v/>
      </c>
      <c r="AD75" s="1098"/>
      <c r="AE75" s="1099"/>
      <c r="AF75" s="1097" t="str">
        <f t="shared" si="1"/>
        <v/>
      </c>
      <c r="AG75" s="1098"/>
      <c r="AH75" s="1098"/>
      <c r="AI75" s="1099"/>
      <c r="AJ75" s="261"/>
      <c r="AK75" s="261"/>
      <c r="AL75" s="261"/>
      <c r="AM75" s="261"/>
      <c r="AN75" s="261"/>
      <c r="AO75" s="1096"/>
      <c r="AP75" s="1094"/>
      <c r="AQ75" s="1094"/>
      <c r="AR75" s="1094"/>
      <c r="AS75" s="1095"/>
      <c r="AT75" s="1096"/>
      <c r="AU75" s="1094"/>
      <c r="AV75" s="1094"/>
      <c r="AW75" s="1095"/>
      <c r="AX75" s="1096"/>
      <c r="AY75" s="1094"/>
      <c r="AZ75" s="1094"/>
      <c r="BA75" s="1095"/>
      <c r="BB75" s="1096"/>
      <c r="BC75" s="1094"/>
      <c r="BD75" s="1094"/>
      <c r="BE75" s="1096"/>
      <c r="BF75" s="1094"/>
      <c r="BG75" s="1094"/>
      <c r="BH75" s="1094"/>
      <c r="BI75" s="1094"/>
      <c r="BJ75" s="1094"/>
      <c r="BK75" s="1139"/>
      <c r="BM75" s="215" t="str">
        <f t="shared" si="2"/>
        <v/>
      </c>
    </row>
    <row r="76" spans="2:65" s="111" customFormat="1" ht="18" hidden="1" customHeight="1" x14ac:dyDescent="0.15">
      <c r="B76" s="1093"/>
      <c r="C76" s="1094"/>
      <c r="D76" s="1095"/>
      <c r="E76" s="1096"/>
      <c r="F76" s="1095"/>
      <c r="G76" s="1096"/>
      <c r="H76" s="1095"/>
      <c r="I76" s="1096"/>
      <c r="J76" s="1095"/>
      <c r="K76" s="260"/>
      <c r="L76" s="260"/>
      <c r="M76" s="260"/>
      <c r="N76" s="1096"/>
      <c r="O76" s="1094"/>
      <c r="P76" s="1094"/>
      <c r="Q76" s="1095"/>
      <c r="R76" s="1097"/>
      <c r="S76" s="1098"/>
      <c r="T76" s="1098"/>
      <c r="U76" s="1099"/>
      <c r="V76" s="1096"/>
      <c r="W76" s="1094"/>
      <c r="X76" s="1094"/>
      <c r="Y76" s="1095"/>
      <c r="Z76" s="1096"/>
      <c r="AA76" s="1094"/>
      <c r="AB76" s="1095"/>
      <c r="AC76" s="1097" t="str">
        <f>IFERROR(VLOOKUP(BM76,プルダウンリスト!$D$15:$E$70,2,FALSE),"")</f>
        <v/>
      </c>
      <c r="AD76" s="1098"/>
      <c r="AE76" s="1099"/>
      <c r="AF76" s="1097" t="str">
        <f t="shared" si="1"/>
        <v/>
      </c>
      <c r="AG76" s="1098"/>
      <c r="AH76" s="1098"/>
      <c r="AI76" s="1099"/>
      <c r="AJ76" s="261"/>
      <c r="AK76" s="261"/>
      <c r="AL76" s="261"/>
      <c r="AM76" s="261"/>
      <c r="AN76" s="261"/>
      <c r="AO76" s="1096"/>
      <c r="AP76" s="1094"/>
      <c r="AQ76" s="1094"/>
      <c r="AR76" s="1094"/>
      <c r="AS76" s="1095"/>
      <c r="AT76" s="1096"/>
      <c r="AU76" s="1094"/>
      <c r="AV76" s="1094"/>
      <c r="AW76" s="1095"/>
      <c r="AX76" s="1096"/>
      <c r="AY76" s="1094"/>
      <c r="AZ76" s="1094"/>
      <c r="BA76" s="1095"/>
      <c r="BB76" s="1096"/>
      <c r="BC76" s="1094"/>
      <c r="BD76" s="1094"/>
      <c r="BE76" s="1096"/>
      <c r="BF76" s="1094"/>
      <c r="BG76" s="1094"/>
      <c r="BH76" s="1094"/>
      <c r="BI76" s="1094"/>
      <c r="BJ76" s="1094"/>
      <c r="BK76" s="1139"/>
      <c r="BM76" s="215" t="str">
        <f t="shared" si="2"/>
        <v/>
      </c>
    </row>
    <row r="77" spans="2:65" s="111" customFormat="1" ht="18" hidden="1" customHeight="1" x14ac:dyDescent="0.15">
      <c r="B77" s="1093"/>
      <c r="C77" s="1094"/>
      <c r="D77" s="1095"/>
      <c r="E77" s="1096"/>
      <c r="F77" s="1095"/>
      <c r="G77" s="1096"/>
      <c r="H77" s="1095"/>
      <c r="I77" s="1096"/>
      <c r="J77" s="1095"/>
      <c r="K77" s="260"/>
      <c r="L77" s="260"/>
      <c r="M77" s="260"/>
      <c r="N77" s="1096"/>
      <c r="O77" s="1094"/>
      <c r="P77" s="1094"/>
      <c r="Q77" s="1095"/>
      <c r="R77" s="1097"/>
      <c r="S77" s="1098"/>
      <c r="T77" s="1098"/>
      <c r="U77" s="1099"/>
      <c r="V77" s="1096"/>
      <c r="W77" s="1094"/>
      <c r="X77" s="1094"/>
      <c r="Y77" s="1095"/>
      <c r="Z77" s="1096"/>
      <c r="AA77" s="1094"/>
      <c r="AB77" s="1095"/>
      <c r="AC77" s="1097" t="str">
        <f>IFERROR(VLOOKUP(BM77,プルダウンリスト!$D$15:$E$70,2,FALSE),"")</f>
        <v/>
      </c>
      <c r="AD77" s="1098"/>
      <c r="AE77" s="1099"/>
      <c r="AF77" s="1097" t="str">
        <f t="shared" si="1"/>
        <v/>
      </c>
      <c r="AG77" s="1098"/>
      <c r="AH77" s="1098"/>
      <c r="AI77" s="1099"/>
      <c r="AJ77" s="261"/>
      <c r="AK77" s="261"/>
      <c r="AL77" s="261"/>
      <c r="AM77" s="261"/>
      <c r="AN77" s="261"/>
      <c r="AO77" s="1096"/>
      <c r="AP77" s="1094"/>
      <c r="AQ77" s="1094"/>
      <c r="AR77" s="1094"/>
      <c r="AS77" s="1095"/>
      <c r="AT77" s="1096"/>
      <c r="AU77" s="1094"/>
      <c r="AV77" s="1094"/>
      <c r="AW77" s="1095"/>
      <c r="AX77" s="1096"/>
      <c r="AY77" s="1094"/>
      <c r="AZ77" s="1094"/>
      <c r="BA77" s="1095"/>
      <c r="BB77" s="1096"/>
      <c r="BC77" s="1094"/>
      <c r="BD77" s="1094"/>
      <c r="BE77" s="1096"/>
      <c r="BF77" s="1094"/>
      <c r="BG77" s="1094"/>
      <c r="BH77" s="1094"/>
      <c r="BI77" s="1094"/>
      <c r="BJ77" s="1094"/>
      <c r="BK77" s="1139"/>
      <c r="BM77" s="215" t="str">
        <f t="shared" si="2"/>
        <v/>
      </c>
    </row>
    <row r="78" spans="2:65" s="111" customFormat="1" ht="18" hidden="1" customHeight="1" x14ac:dyDescent="0.15">
      <c r="B78" s="1093"/>
      <c r="C78" s="1094"/>
      <c r="D78" s="1095"/>
      <c r="E78" s="1096"/>
      <c r="F78" s="1095"/>
      <c r="G78" s="1096"/>
      <c r="H78" s="1095"/>
      <c r="I78" s="1096"/>
      <c r="J78" s="1095"/>
      <c r="K78" s="260"/>
      <c r="L78" s="260"/>
      <c r="M78" s="260"/>
      <c r="N78" s="1096"/>
      <c r="O78" s="1094"/>
      <c r="P78" s="1094"/>
      <c r="Q78" s="1095"/>
      <c r="R78" s="1097"/>
      <c r="S78" s="1098"/>
      <c r="T78" s="1098"/>
      <c r="U78" s="1099"/>
      <c r="V78" s="1096"/>
      <c r="W78" s="1094"/>
      <c r="X78" s="1094"/>
      <c r="Y78" s="1095"/>
      <c r="Z78" s="1096"/>
      <c r="AA78" s="1094"/>
      <c r="AB78" s="1095"/>
      <c r="AC78" s="1097" t="str">
        <f>IFERROR(VLOOKUP(BM78,プルダウンリスト!$D$15:$E$70,2,FALSE),"")</f>
        <v/>
      </c>
      <c r="AD78" s="1098"/>
      <c r="AE78" s="1099"/>
      <c r="AF78" s="1097" t="str">
        <f t="shared" si="1"/>
        <v/>
      </c>
      <c r="AG78" s="1098"/>
      <c r="AH78" s="1098"/>
      <c r="AI78" s="1099"/>
      <c r="AJ78" s="261"/>
      <c r="AK78" s="261"/>
      <c r="AL78" s="261"/>
      <c r="AM78" s="261"/>
      <c r="AN78" s="261"/>
      <c r="AO78" s="1096"/>
      <c r="AP78" s="1094"/>
      <c r="AQ78" s="1094"/>
      <c r="AR78" s="1094"/>
      <c r="AS78" s="1095"/>
      <c r="AT78" s="1096"/>
      <c r="AU78" s="1094"/>
      <c r="AV78" s="1094"/>
      <c r="AW78" s="1095"/>
      <c r="AX78" s="1096"/>
      <c r="AY78" s="1094"/>
      <c r="AZ78" s="1094"/>
      <c r="BA78" s="1095"/>
      <c r="BB78" s="1096"/>
      <c r="BC78" s="1094"/>
      <c r="BD78" s="1094"/>
      <c r="BE78" s="1096"/>
      <c r="BF78" s="1094"/>
      <c r="BG78" s="1094"/>
      <c r="BH78" s="1094"/>
      <c r="BI78" s="1094"/>
      <c r="BJ78" s="1094"/>
      <c r="BK78" s="1139"/>
      <c r="BM78" s="215" t="str">
        <f t="shared" si="2"/>
        <v/>
      </c>
    </row>
    <row r="79" spans="2:65" s="111" customFormat="1" ht="18" hidden="1" customHeight="1" x14ac:dyDescent="0.15">
      <c r="B79" s="1093"/>
      <c r="C79" s="1094"/>
      <c r="D79" s="1095"/>
      <c r="E79" s="1096"/>
      <c r="F79" s="1095"/>
      <c r="G79" s="1096"/>
      <c r="H79" s="1095"/>
      <c r="I79" s="1096"/>
      <c r="J79" s="1095"/>
      <c r="K79" s="260"/>
      <c r="L79" s="260"/>
      <c r="M79" s="260"/>
      <c r="N79" s="1096"/>
      <c r="O79" s="1094"/>
      <c r="P79" s="1094"/>
      <c r="Q79" s="1095"/>
      <c r="R79" s="1097"/>
      <c r="S79" s="1098"/>
      <c r="T79" s="1098"/>
      <c r="U79" s="1099"/>
      <c r="V79" s="1096"/>
      <c r="W79" s="1094"/>
      <c r="X79" s="1094"/>
      <c r="Y79" s="1095"/>
      <c r="Z79" s="1096"/>
      <c r="AA79" s="1094"/>
      <c r="AB79" s="1095"/>
      <c r="AC79" s="1097" t="str">
        <f>IFERROR(VLOOKUP(BM79,プルダウンリスト!$D$15:$E$70,2,FALSE),"")</f>
        <v/>
      </c>
      <c r="AD79" s="1098"/>
      <c r="AE79" s="1099"/>
      <c r="AF79" s="1097" t="str">
        <f t="shared" ref="AF79:AF100" si="3">IFERROR(ROUNDDOWN(R79*AC79/1000,0),"")</f>
        <v/>
      </c>
      <c r="AG79" s="1098"/>
      <c r="AH79" s="1098"/>
      <c r="AI79" s="1099"/>
      <c r="AJ79" s="261"/>
      <c r="AK79" s="261"/>
      <c r="AL79" s="261"/>
      <c r="AM79" s="261"/>
      <c r="AN79" s="261"/>
      <c r="AO79" s="1096"/>
      <c r="AP79" s="1094"/>
      <c r="AQ79" s="1094"/>
      <c r="AR79" s="1094"/>
      <c r="AS79" s="1095"/>
      <c r="AT79" s="1096"/>
      <c r="AU79" s="1094"/>
      <c r="AV79" s="1094"/>
      <c r="AW79" s="1095"/>
      <c r="AX79" s="1096"/>
      <c r="AY79" s="1094"/>
      <c r="AZ79" s="1094"/>
      <c r="BA79" s="1095"/>
      <c r="BB79" s="1096"/>
      <c r="BC79" s="1094"/>
      <c r="BD79" s="1094"/>
      <c r="BE79" s="1096"/>
      <c r="BF79" s="1094"/>
      <c r="BG79" s="1094"/>
      <c r="BH79" s="1094"/>
      <c r="BI79" s="1094"/>
      <c r="BJ79" s="1094"/>
      <c r="BK79" s="1139"/>
      <c r="BM79" s="215" t="str">
        <f t="shared" ref="BM79:BM99" si="4">$BB$9&amp;N79&amp;V79</f>
        <v/>
      </c>
    </row>
    <row r="80" spans="2:65" s="111" customFormat="1" ht="18" hidden="1" customHeight="1" x14ac:dyDescent="0.15">
      <c r="B80" s="1093"/>
      <c r="C80" s="1094"/>
      <c r="D80" s="1095"/>
      <c r="E80" s="1096"/>
      <c r="F80" s="1095"/>
      <c r="G80" s="1096"/>
      <c r="H80" s="1095"/>
      <c r="I80" s="1096"/>
      <c r="J80" s="1095"/>
      <c r="K80" s="260"/>
      <c r="L80" s="260"/>
      <c r="M80" s="260"/>
      <c r="N80" s="1096"/>
      <c r="O80" s="1094"/>
      <c r="P80" s="1094"/>
      <c r="Q80" s="1095"/>
      <c r="R80" s="1097"/>
      <c r="S80" s="1098"/>
      <c r="T80" s="1098"/>
      <c r="U80" s="1099"/>
      <c r="V80" s="1096"/>
      <c r="W80" s="1094"/>
      <c r="X80" s="1094"/>
      <c r="Y80" s="1095"/>
      <c r="Z80" s="1096"/>
      <c r="AA80" s="1094"/>
      <c r="AB80" s="1095"/>
      <c r="AC80" s="1097" t="str">
        <f>IFERROR(VLOOKUP(BM80,プルダウンリスト!$D$15:$E$70,2,FALSE),"")</f>
        <v/>
      </c>
      <c r="AD80" s="1098"/>
      <c r="AE80" s="1099"/>
      <c r="AF80" s="1097" t="str">
        <f t="shared" si="3"/>
        <v/>
      </c>
      <c r="AG80" s="1098"/>
      <c r="AH80" s="1098"/>
      <c r="AI80" s="1099"/>
      <c r="AJ80" s="261"/>
      <c r="AK80" s="261"/>
      <c r="AL80" s="261"/>
      <c r="AM80" s="261"/>
      <c r="AN80" s="261"/>
      <c r="AO80" s="1096"/>
      <c r="AP80" s="1094"/>
      <c r="AQ80" s="1094"/>
      <c r="AR80" s="1094"/>
      <c r="AS80" s="1095"/>
      <c r="AT80" s="1096"/>
      <c r="AU80" s="1094"/>
      <c r="AV80" s="1094"/>
      <c r="AW80" s="1095"/>
      <c r="AX80" s="1096"/>
      <c r="AY80" s="1094"/>
      <c r="AZ80" s="1094"/>
      <c r="BA80" s="1095"/>
      <c r="BB80" s="1096"/>
      <c r="BC80" s="1094"/>
      <c r="BD80" s="1094"/>
      <c r="BE80" s="1096"/>
      <c r="BF80" s="1094"/>
      <c r="BG80" s="1094"/>
      <c r="BH80" s="1094"/>
      <c r="BI80" s="1094"/>
      <c r="BJ80" s="1094"/>
      <c r="BK80" s="1139"/>
      <c r="BM80" s="215" t="str">
        <f t="shared" si="4"/>
        <v/>
      </c>
    </row>
    <row r="81" spans="2:78" s="111" customFormat="1" ht="18" hidden="1" customHeight="1" x14ac:dyDescent="0.15">
      <c r="B81" s="1093"/>
      <c r="C81" s="1094"/>
      <c r="D81" s="1095"/>
      <c r="E81" s="1096"/>
      <c r="F81" s="1095"/>
      <c r="G81" s="1096"/>
      <c r="H81" s="1095"/>
      <c r="I81" s="1096"/>
      <c r="J81" s="1095"/>
      <c r="K81" s="260"/>
      <c r="L81" s="260"/>
      <c r="M81" s="260"/>
      <c r="N81" s="1096"/>
      <c r="O81" s="1094"/>
      <c r="P81" s="1094"/>
      <c r="Q81" s="1095"/>
      <c r="R81" s="1097"/>
      <c r="S81" s="1098"/>
      <c r="T81" s="1098"/>
      <c r="U81" s="1099"/>
      <c r="V81" s="1096"/>
      <c r="W81" s="1094"/>
      <c r="X81" s="1094"/>
      <c r="Y81" s="1095"/>
      <c r="Z81" s="1096"/>
      <c r="AA81" s="1094"/>
      <c r="AB81" s="1095"/>
      <c r="AC81" s="1097" t="str">
        <f>IFERROR(VLOOKUP(BM81,プルダウンリスト!$D$15:$E$70,2,FALSE),"")</f>
        <v/>
      </c>
      <c r="AD81" s="1098"/>
      <c r="AE81" s="1099"/>
      <c r="AF81" s="1097" t="str">
        <f t="shared" si="3"/>
        <v/>
      </c>
      <c r="AG81" s="1098"/>
      <c r="AH81" s="1098"/>
      <c r="AI81" s="1099"/>
      <c r="AJ81" s="261"/>
      <c r="AK81" s="261"/>
      <c r="AL81" s="261"/>
      <c r="AM81" s="261"/>
      <c r="AN81" s="261"/>
      <c r="AO81" s="1096"/>
      <c r="AP81" s="1094"/>
      <c r="AQ81" s="1094"/>
      <c r="AR81" s="1094"/>
      <c r="AS81" s="1095"/>
      <c r="AT81" s="1096"/>
      <c r="AU81" s="1094"/>
      <c r="AV81" s="1094"/>
      <c r="AW81" s="1095"/>
      <c r="AX81" s="1096"/>
      <c r="AY81" s="1094"/>
      <c r="AZ81" s="1094"/>
      <c r="BA81" s="1095"/>
      <c r="BB81" s="1096"/>
      <c r="BC81" s="1094"/>
      <c r="BD81" s="1094"/>
      <c r="BE81" s="1096"/>
      <c r="BF81" s="1094"/>
      <c r="BG81" s="1094"/>
      <c r="BH81" s="1094"/>
      <c r="BI81" s="1094"/>
      <c r="BJ81" s="1094"/>
      <c r="BK81" s="1139"/>
      <c r="BM81" s="215" t="str">
        <f t="shared" si="4"/>
        <v/>
      </c>
    </row>
    <row r="82" spans="2:78" s="104" customFormat="1" ht="18.75" hidden="1" customHeight="1" x14ac:dyDescent="0.15">
      <c r="B82" s="1093"/>
      <c r="C82" s="1094"/>
      <c r="D82" s="1095"/>
      <c r="E82" s="1096"/>
      <c r="F82" s="1095"/>
      <c r="G82" s="1096"/>
      <c r="H82" s="1095"/>
      <c r="I82" s="1096"/>
      <c r="J82" s="1095"/>
      <c r="K82" s="260"/>
      <c r="L82" s="260"/>
      <c r="M82" s="260"/>
      <c r="N82" s="1096"/>
      <c r="O82" s="1094"/>
      <c r="P82" s="1094"/>
      <c r="Q82" s="1095"/>
      <c r="R82" s="1097"/>
      <c r="S82" s="1098"/>
      <c r="T82" s="1098"/>
      <c r="U82" s="1099"/>
      <c r="V82" s="1096"/>
      <c r="W82" s="1094"/>
      <c r="X82" s="1094"/>
      <c r="Y82" s="1095"/>
      <c r="Z82" s="1096"/>
      <c r="AA82" s="1094"/>
      <c r="AB82" s="1095"/>
      <c r="AC82" s="1097" t="str">
        <f>IFERROR(VLOOKUP(BM82,プルダウンリスト!$D$15:$E$70,2,FALSE),"")</f>
        <v/>
      </c>
      <c r="AD82" s="1098"/>
      <c r="AE82" s="1099"/>
      <c r="AF82" s="1097" t="str">
        <f t="shared" si="3"/>
        <v/>
      </c>
      <c r="AG82" s="1098"/>
      <c r="AH82" s="1098"/>
      <c r="AI82" s="1099"/>
      <c r="AJ82" s="261"/>
      <c r="AK82" s="261"/>
      <c r="AL82" s="261"/>
      <c r="AM82" s="261"/>
      <c r="AN82" s="261"/>
      <c r="AO82" s="1096"/>
      <c r="AP82" s="1094"/>
      <c r="AQ82" s="1094"/>
      <c r="AR82" s="1094"/>
      <c r="AS82" s="1095"/>
      <c r="AT82" s="1096"/>
      <c r="AU82" s="1094"/>
      <c r="AV82" s="1094"/>
      <c r="AW82" s="1095"/>
      <c r="AX82" s="1096"/>
      <c r="AY82" s="1094"/>
      <c r="AZ82" s="1094"/>
      <c r="BA82" s="1095"/>
      <c r="BB82" s="1096"/>
      <c r="BC82" s="1094"/>
      <c r="BD82" s="1094"/>
      <c r="BE82" s="1096"/>
      <c r="BF82" s="1094"/>
      <c r="BG82" s="1094"/>
      <c r="BH82" s="1094"/>
      <c r="BI82" s="1094"/>
      <c r="BJ82" s="1094"/>
      <c r="BK82" s="1139"/>
      <c r="BL82" s="111"/>
      <c r="BM82" s="215" t="str">
        <f t="shared" si="4"/>
        <v/>
      </c>
      <c r="BN82" s="111"/>
      <c r="BO82" s="111"/>
      <c r="BP82" s="111"/>
      <c r="BQ82" s="111"/>
      <c r="BR82" s="111"/>
      <c r="BS82" s="111"/>
      <c r="BT82" s="111"/>
      <c r="BZ82" s="111"/>
    </row>
    <row r="83" spans="2:78" s="104" customFormat="1" ht="18.75" hidden="1" customHeight="1" x14ac:dyDescent="0.15">
      <c r="B83" s="1093"/>
      <c r="C83" s="1094"/>
      <c r="D83" s="1095"/>
      <c r="E83" s="1096"/>
      <c r="F83" s="1095"/>
      <c r="G83" s="1096"/>
      <c r="H83" s="1095"/>
      <c r="I83" s="1096"/>
      <c r="J83" s="1095"/>
      <c r="K83" s="260"/>
      <c r="L83" s="260"/>
      <c r="M83" s="260"/>
      <c r="N83" s="1096"/>
      <c r="O83" s="1094"/>
      <c r="P83" s="1094"/>
      <c r="Q83" s="1095"/>
      <c r="R83" s="1097"/>
      <c r="S83" s="1098"/>
      <c r="T83" s="1098"/>
      <c r="U83" s="1099"/>
      <c r="V83" s="1096"/>
      <c r="W83" s="1094"/>
      <c r="X83" s="1094"/>
      <c r="Y83" s="1095"/>
      <c r="Z83" s="1096"/>
      <c r="AA83" s="1094"/>
      <c r="AB83" s="1095"/>
      <c r="AC83" s="1097" t="str">
        <f>IFERROR(VLOOKUP(BM83,プルダウンリスト!$D$15:$E$70,2,FALSE),"")</f>
        <v/>
      </c>
      <c r="AD83" s="1098"/>
      <c r="AE83" s="1099"/>
      <c r="AF83" s="1097" t="str">
        <f t="shared" si="3"/>
        <v/>
      </c>
      <c r="AG83" s="1098"/>
      <c r="AH83" s="1098"/>
      <c r="AI83" s="1099"/>
      <c r="AJ83" s="261"/>
      <c r="AK83" s="261"/>
      <c r="AL83" s="261"/>
      <c r="AM83" s="261"/>
      <c r="AN83" s="261"/>
      <c r="AO83" s="1096"/>
      <c r="AP83" s="1094"/>
      <c r="AQ83" s="1094"/>
      <c r="AR83" s="1094"/>
      <c r="AS83" s="1095"/>
      <c r="AT83" s="1096"/>
      <c r="AU83" s="1094"/>
      <c r="AV83" s="1094"/>
      <c r="AW83" s="1095"/>
      <c r="AX83" s="1096"/>
      <c r="AY83" s="1094"/>
      <c r="AZ83" s="1094"/>
      <c r="BA83" s="1095"/>
      <c r="BB83" s="1096"/>
      <c r="BC83" s="1094"/>
      <c r="BD83" s="1094"/>
      <c r="BE83" s="1096"/>
      <c r="BF83" s="1094"/>
      <c r="BG83" s="1094"/>
      <c r="BH83" s="1094"/>
      <c r="BI83" s="1094"/>
      <c r="BJ83" s="1094"/>
      <c r="BK83" s="1139"/>
      <c r="BL83" s="111"/>
      <c r="BM83" s="215" t="str">
        <f t="shared" si="4"/>
        <v/>
      </c>
      <c r="BN83" s="111"/>
      <c r="BO83" s="111"/>
      <c r="BP83" s="111"/>
      <c r="BQ83" s="111"/>
      <c r="BR83" s="111"/>
      <c r="BS83" s="111"/>
      <c r="BT83" s="111"/>
    </row>
    <row r="84" spans="2:78" s="104" customFormat="1" ht="18.75" hidden="1" customHeight="1" x14ac:dyDescent="0.15">
      <c r="B84" s="1093"/>
      <c r="C84" s="1094"/>
      <c r="D84" s="1095"/>
      <c r="E84" s="1096"/>
      <c r="F84" s="1095"/>
      <c r="G84" s="1096"/>
      <c r="H84" s="1095"/>
      <c r="I84" s="1096"/>
      <c r="J84" s="1095"/>
      <c r="K84" s="260"/>
      <c r="L84" s="260"/>
      <c r="M84" s="260"/>
      <c r="N84" s="1096"/>
      <c r="O84" s="1094"/>
      <c r="P84" s="1094"/>
      <c r="Q84" s="1095"/>
      <c r="R84" s="1097"/>
      <c r="S84" s="1098"/>
      <c r="T84" s="1098"/>
      <c r="U84" s="1099"/>
      <c r="V84" s="1096"/>
      <c r="W84" s="1094"/>
      <c r="X84" s="1094"/>
      <c r="Y84" s="1095"/>
      <c r="Z84" s="1096"/>
      <c r="AA84" s="1094"/>
      <c r="AB84" s="1095"/>
      <c r="AC84" s="1097" t="str">
        <f>IFERROR(VLOOKUP(BM84,プルダウンリスト!$D$15:$E$70,2,FALSE),"")</f>
        <v/>
      </c>
      <c r="AD84" s="1098"/>
      <c r="AE84" s="1099"/>
      <c r="AF84" s="1097" t="str">
        <f t="shared" si="3"/>
        <v/>
      </c>
      <c r="AG84" s="1098"/>
      <c r="AH84" s="1098"/>
      <c r="AI84" s="1099"/>
      <c r="AJ84" s="261"/>
      <c r="AK84" s="261"/>
      <c r="AL84" s="261"/>
      <c r="AM84" s="261"/>
      <c r="AN84" s="261"/>
      <c r="AO84" s="1096"/>
      <c r="AP84" s="1094"/>
      <c r="AQ84" s="1094"/>
      <c r="AR84" s="1094"/>
      <c r="AS84" s="1095"/>
      <c r="AT84" s="1096"/>
      <c r="AU84" s="1094"/>
      <c r="AV84" s="1094"/>
      <c r="AW84" s="1095"/>
      <c r="AX84" s="1096"/>
      <c r="AY84" s="1094"/>
      <c r="AZ84" s="1094"/>
      <c r="BA84" s="1095"/>
      <c r="BB84" s="1096"/>
      <c r="BC84" s="1094"/>
      <c r="BD84" s="1094"/>
      <c r="BE84" s="1096"/>
      <c r="BF84" s="1094"/>
      <c r="BG84" s="1094"/>
      <c r="BH84" s="1094"/>
      <c r="BI84" s="1094"/>
      <c r="BJ84" s="1094"/>
      <c r="BK84" s="1139"/>
      <c r="BL84" s="111"/>
      <c r="BM84" s="215" t="str">
        <f t="shared" si="4"/>
        <v/>
      </c>
      <c r="BN84" s="111"/>
      <c r="BO84" s="111"/>
      <c r="BP84" s="111"/>
      <c r="BQ84" s="111"/>
      <c r="BR84" s="111"/>
      <c r="BS84" s="111"/>
      <c r="BT84" s="111"/>
    </row>
    <row r="85" spans="2:78" s="104" customFormat="1" ht="18.75" hidden="1" customHeight="1" x14ac:dyDescent="0.15">
      <c r="B85" s="1093"/>
      <c r="C85" s="1094"/>
      <c r="D85" s="1095"/>
      <c r="E85" s="1096"/>
      <c r="F85" s="1095"/>
      <c r="G85" s="1096"/>
      <c r="H85" s="1095"/>
      <c r="I85" s="1096"/>
      <c r="J85" s="1095"/>
      <c r="K85" s="260"/>
      <c r="L85" s="260"/>
      <c r="M85" s="260"/>
      <c r="N85" s="1096"/>
      <c r="O85" s="1094"/>
      <c r="P85" s="1094"/>
      <c r="Q85" s="1095"/>
      <c r="R85" s="1097"/>
      <c r="S85" s="1098"/>
      <c r="T85" s="1098"/>
      <c r="U85" s="1099"/>
      <c r="V85" s="1096"/>
      <c r="W85" s="1094"/>
      <c r="X85" s="1094"/>
      <c r="Y85" s="1095"/>
      <c r="Z85" s="1096"/>
      <c r="AA85" s="1094"/>
      <c r="AB85" s="1095"/>
      <c r="AC85" s="1097" t="str">
        <f>IFERROR(VLOOKUP(BM85,プルダウンリスト!$D$15:$E$70,2,FALSE),"")</f>
        <v/>
      </c>
      <c r="AD85" s="1098"/>
      <c r="AE85" s="1099"/>
      <c r="AF85" s="1097" t="str">
        <f t="shared" si="3"/>
        <v/>
      </c>
      <c r="AG85" s="1098"/>
      <c r="AH85" s="1098"/>
      <c r="AI85" s="1099"/>
      <c r="AJ85" s="261"/>
      <c r="AK85" s="261"/>
      <c r="AL85" s="261"/>
      <c r="AM85" s="261"/>
      <c r="AN85" s="261"/>
      <c r="AO85" s="1096"/>
      <c r="AP85" s="1094"/>
      <c r="AQ85" s="1094"/>
      <c r="AR85" s="1094"/>
      <c r="AS85" s="1095"/>
      <c r="AT85" s="1096"/>
      <c r="AU85" s="1094"/>
      <c r="AV85" s="1094"/>
      <c r="AW85" s="1095"/>
      <c r="AX85" s="1096"/>
      <c r="AY85" s="1094"/>
      <c r="AZ85" s="1094"/>
      <c r="BA85" s="1095"/>
      <c r="BB85" s="1096"/>
      <c r="BC85" s="1094"/>
      <c r="BD85" s="1094"/>
      <c r="BE85" s="1096"/>
      <c r="BF85" s="1094"/>
      <c r="BG85" s="1094"/>
      <c r="BH85" s="1094"/>
      <c r="BI85" s="1094"/>
      <c r="BJ85" s="1094"/>
      <c r="BK85" s="1139"/>
      <c r="BL85" s="111"/>
      <c r="BM85" s="215" t="str">
        <f t="shared" si="4"/>
        <v/>
      </c>
      <c r="BN85" s="111"/>
      <c r="BO85" s="111"/>
      <c r="BP85" s="111"/>
      <c r="BQ85" s="111"/>
      <c r="BR85" s="111"/>
      <c r="BS85" s="111"/>
      <c r="BT85" s="111"/>
    </row>
    <row r="86" spans="2:78" s="104" customFormat="1" ht="18.75" hidden="1" customHeight="1" x14ac:dyDescent="0.15">
      <c r="B86" s="1093"/>
      <c r="C86" s="1094"/>
      <c r="D86" s="1095"/>
      <c r="E86" s="1096"/>
      <c r="F86" s="1095"/>
      <c r="G86" s="1096"/>
      <c r="H86" s="1095"/>
      <c r="I86" s="1096"/>
      <c r="J86" s="1095"/>
      <c r="K86" s="260"/>
      <c r="L86" s="260"/>
      <c r="M86" s="260"/>
      <c r="N86" s="1096"/>
      <c r="O86" s="1094"/>
      <c r="P86" s="1094"/>
      <c r="Q86" s="1095"/>
      <c r="R86" s="1097"/>
      <c r="S86" s="1098"/>
      <c r="T86" s="1098"/>
      <c r="U86" s="1099"/>
      <c r="V86" s="1096"/>
      <c r="W86" s="1094"/>
      <c r="X86" s="1094"/>
      <c r="Y86" s="1095"/>
      <c r="Z86" s="1096"/>
      <c r="AA86" s="1094"/>
      <c r="AB86" s="1095"/>
      <c r="AC86" s="1097" t="str">
        <f>IFERROR(VLOOKUP(BM86,プルダウンリスト!$D$15:$E$70,2,FALSE),"")</f>
        <v/>
      </c>
      <c r="AD86" s="1098"/>
      <c r="AE86" s="1099"/>
      <c r="AF86" s="1097" t="str">
        <f t="shared" si="3"/>
        <v/>
      </c>
      <c r="AG86" s="1098"/>
      <c r="AH86" s="1098"/>
      <c r="AI86" s="1099"/>
      <c r="AJ86" s="261"/>
      <c r="AK86" s="261"/>
      <c r="AL86" s="261"/>
      <c r="AM86" s="261"/>
      <c r="AN86" s="261"/>
      <c r="AO86" s="1096"/>
      <c r="AP86" s="1094"/>
      <c r="AQ86" s="1094"/>
      <c r="AR86" s="1094"/>
      <c r="AS86" s="1095"/>
      <c r="AT86" s="1096"/>
      <c r="AU86" s="1094"/>
      <c r="AV86" s="1094"/>
      <c r="AW86" s="1095"/>
      <c r="AX86" s="1096"/>
      <c r="AY86" s="1094"/>
      <c r="AZ86" s="1094"/>
      <c r="BA86" s="1095"/>
      <c r="BB86" s="1096"/>
      <c r="BC86" s="1094"/>
      <c r="BD86" s="1094"/>
      <c r="BE86" s="1096"/>
      <c r="BF86" s="1094"/>
      <c r="BG86" s="1094"/>
      <c r="BH86" s="1094"/>
      <c r="BI86" s="1094"/>
      <c r="BJ86" s="1094"/>
      <c r="BK86" s="1139"/>
      <c r="BL86" s="111"/>
      <c r="BM86" s="215" t="str">
        <f t="shared" si="4"/>
        <v/>
      </c>
    </row>
    <row r="87" spans="2:78" s="104" customFormat="1" ht="18.75" hidden="1" customHeight="1" x14ac:dyDescent="0.15">
      <c r="B87" s="1093"/>
      <c r="C87" s="1094"/>
      <c r="D87" s="1095"/>
      <c r="E87" s="1096"/>
      <c r="F87" s="1095"/>
      <c r="G87" s="1096"/>
      <c r="H87" s="1095"/>
      <c r="I87" s="1096"/>
      <c r="J87" s="1095"/>
      <c r="K87" s="260"/>
      <c r="L87" s="260"/>
      <c r="M87" s="260"/>
      <c r="N87" s="1096"/>
      <c r="O87" s="1094"/>
      <c r="P87" s="1094"/>
      <c r="Q87" s="1095"/>
      <c r="R87" s="1097"/>
      <c r="S87" s="1098"/>
      <c r="T87" s="1098"/>
      <c r="U87" s="1099"/>
      <c r="V87" s="1096"/>
      <c r="W87" s="1094"/>
      <c r="X87" s="1094"/>
      <c r="Y87" s="1095"/>
      <c r="Z87" s="1096"/>
      <c r="AA87" s="1094"/>
      <c r="AB87" s="1095"/>
      <c r="AC87" s="1097" t="str">
        <f>IFERROR(VLOOKUP(BM87,プルダウンリスト!$D$15:$E$70,2,FALSE),"")</f>
        <v/>
      </c>
      <c r="AD87" s="1098"/>
      <c r="AE87" s="1099"/>
      <c r="AF87" s="1097" t="str">
        <f t="shared" si="3"/>
        <v/>
      </c>
      <c r="AG87" s="1098"/>
      <c r="AH87" s="1098"/>
      <c r="AI87" s="1099"/>
      <c r="AJ87" s="261"/>
      <c r="AK87" s="261"/>
      <c r="AL87" s="261"/>
      <c r="AM87" s="261"/>
      <c r="AN87" s="261"/>
      <c r="AO87" s="1096"/>
      <c r="AP87" s="1094"/>
      <c r="AQ87" s="1094"/>
      <c r="AR87" s="1094"/>
      <c r="AS87" s="1095"/>
      <c r="AT87" s="1096"/>
      <c r="AU87" s="1094"/>
      <c r="AV87" s="1094"/>
      <c r="AW87" s="1095"/>
      <c r="AX87" s="1096"/>
      <c r="AY87" s="1094"/>
      <c r="AZ87" s="1094"/>
      <c r="BA87" s="1095"/>
      <c r="BB87" s="1096"/>
      <c r="BC87" s="1094"/>
      <c r="BD87" s="1094"/>
      <c r="BE87" s="1096"/>
      <c r="BF87" s="1094"/>
      <c r="BG87" s="1094"/>
      <c r="BH87" s="1094"/>
      <c r="BI87" s="1094"/>
      <c r="BJ87" s="1094"/>
      <c r="BK87" s="1139"/>
      <c r="BL87" s="111"/>
      <c r="BM87" s="215" t="str">
        <f t="shared" si="4"/>
        <v/>
      </c>
    </row>
    <row r="88" spans="2:78" s="104" customFormat="1" ht="18.75" hidden="1" customHeight="1" x14ac:dyDescent="0.15">
      <c r="B88" s="1093"/>
      <c r="C88" s="1094"/>
      <c r="D88" s="1095"/>
      <c r="E88" s="1096"/>
      <c r="F88" s="1095"/>
      <c r="G88" s="1096"/>
      <c r="H88" s="1095"/>
      <c r="I88" s="1096"/>
      <c r="J88" s="1095"/>
      <c r="K88" s="260"/>
      <c r="L88" s="260"/>
      <c r="M88" s="260"/>
      <c r="N88" s="1096"/>
      <c r="O88" s="1094"/>
      <c r="P88" s="1094"/>
      <c r="Q88" s="1095"/>
      <c r="R88" s="1097"/>
      <c r="S88" s="1098"/>
      <c r="T88" s="1098"/>
      <c r="U88" s="1099"/>
      <c r="V88" s="1096"/>
      <c r="W88" s="1094"/>
      <c r="X88" s="1094"/>
      <c r="Y88" s="1095"/>
      <c r="Z88" s="1096"/>
      <c r="AA88" s="1094"/>
      <c r="AB88" s="1095"/>
      <c r="AC88" s="1097" t="str">
        <f>IFERROR(VLOOKUP(BM88,プルダウンリスト!$D$15:$E$70,2,FALSE),"")</f>
        <v/>
      </c>
      <c r="AD88" s="1098"/>
      <c r="AE88" s="1099"/>
      <c r="AF88" s="1097" t="str">
        <f t="shared" si="3"/>
        <v/>
      </c>
      <c r="AG88" s="1098"/>
      <c r="AH88" s="1098"/>
      <c r="AI88" s="1099"/>
      <c r="AJ88" s="261"/>
      <c r="AK88" s="261"/>
      <c r="AL88" s="261"/>
      <c r="AM88" s="261"/>
      <c r="AN88" s="261"/>
      <c r="AO88" s="1096"/>
      <c r="AP88" s="1094"/>
      <c r="AQ88" s="1094"/>
      <c r="AR88" s="1094"/>
      <c r="AS88" s="1095"/>
      <c r="AT88" s="1096"/>
      <c r="AU88" s="1094"/>
      <c r="AV88" s="1094"/>
      <c r="AW88" s="1095"/>
      <c r="AX88" s="1096"/>
      <c r="AY88" s="1094"/>
      <c r="AZ88" s="1094"/>
      <c r="BA88" s="1095"/>
      <c r="BB88" s="1096"/>
      <c r="BC88" s="1094"/>
      <c r="BD88" s="1094"/>
      <c r="BE88" s="1096"/>
      <c r="BF88" s="1094"/>
      <c r="BG88" s="1094"/>
      <c r="BH88" s="1094"/>
      <c r="BI88" s="1094"/>
      <c r="BJ88" s="1094"/>
      <c r="BK88" s="1139"/>
      <c r="BL88" s="111"/>
      <c r="BM88" s="215" t="str">
        <f t="shared" si="4"/>
        <v/>
      </c>
    </row>
    <row r="89" spans="2:78" s="104" customFormat="1" ht="18.75" hidden="1" customHeight="1" x14ac:dyDescent="0.15">
      <c r="B89" s="1093"/>
      <c r="C89" s="1094"/>
      <c r="D89" s="1095"/>
      <c r="E89" s="1096"/>
      <c r="F89" s="1095"/>
      <c r="G89" s="1096"/>
      <c r="H89" s="1095"/>
      <c r="I89" s="1096"/>
      <c r="J89" s="1095"/>
      <c r="K89" s="260"/>
      <c r="L89" s="260"/>
      <c r="M89" s="260"/>
      <c r="N89" s="1096"/>
      <c r="O89" s="1094"/>
      <c r="P89" s="1094"/>
      <c r="Q89" s="1095"/>
      <c r="R89" s="1097"/>
      <c r="S89" s="1098"/>
      <c r="T89" s="1098"/>
      <c r="U89" s="1099"/>
      <c r="V89" s="1096"/>
      <c r="W89" s="1094"/>
      <c r="X89" s="1094"/>
      <c r="Y89" s="1095"/>
      <c r="Z89" s="1096"/>
      <c r="AA89" s="1094"/>
      <c r="AB89" s="1095"/>
      <c r="AC89" s="1097" t="str">
        <f>IFERROR(VLOOKUP(BM89,プルダウンリスト!$D$15:$E$70,2,FALSE),"")</f>
        <v/>
      </c>
      <c r="AD89" s="1098"/>
      <c r="AE89" s="1099"/>
      <c r="AF89" s="1097" t="str">
        <f t="shared" si="3"/>
        <v/>
      </c>
      <c r="AG89" s="1098"/>
      <c r="AH89" s="1098"/>
      <c r="AI89" s="1099"/>
      <c r="AJ89" s="261"/>
      <c r="AK89" s="261"/>
      <c r="AL89" s="261"/>
      <c r="AM89" s="261"/>
      <c r="AN89" s="261"/>
      <c r="AO89" s="1096"/>
      <c r="AP89" s="1094"/>
      <c r="AQ89" s="1094"/>
      <c r="AR89" s="1094"/>
      <c r="AS89" s="1095"/>
      <c r="AT89" s="1096"/>
      <c r="AU89" s="1094"/>
      <c r="AV89" s="1094"/>
      <c r="AW89" s="1095"/>
      <c r="AX89" s="1096"/>
      <c r="AY89" s="1094"/>
      <c r="AZ89" s="1094"/>
      <c r="BA89" s="1095"/>
      <c r="BB89" s="1096"/>
      <c r="BC89" s="1094"/>
      <c r="BD89" s="1094"/>
      <c r="BE89" s="1096"/>
      <c r="BF89" s="1094"/>
      <c r="BG89" s="1094"/>
      <c r="BH89" s="1094"/>
      <c r="BI89" s="1094"/>
      <c r="BJ89" s="1094"/>
      <c r="BK89" s="1139"/>
      <c r="BL89" s="111"/>
      <c r="BM89" s="215" t="str">
        <f t="shared" si="4"/>
        <v/>
      </c>
    </row>
    <row r="90" spans="2:78" s="104" customFormat="1" ht="18.75" hidden="1" customHeight="1" x14ac:dyDescent="0.15">
      <c r="B90" s="1093"/>
      <c r="C90" s="1094"/>
      <c r="D90" s="1095"/>
      <c r="E90" s="1096"/>
      <c r="F90" s="1095"/>
      <c r="G90" s="1096"/>
      <c r="H90" s="1095"/>
      <c r="I90" s="1096"/>
      <c r="J90" s="1095"/>
      <c r="K90" s="260"/>
      <c r="L90" s="260"/>
      <c r="M90" s="260"/>
      <c r="N90" s="1096"/>
      <c r="O90" s="1094"/>
      <c r="P90" s="1094"/>
      <c r="Q90" s="1095"/>
      <c r="R90" s="1097"/>
      <c r="S90" s="1098"/>
      <c r="T90" s="1098"/>
      <c r="U90" s="1099"/>
      <c r="V90" s="1096"/>
      <c r="W90" s="1094"/>
      <c r="X90" s="1094"/>
      <c r="Y90" s="1095"/>
      <c r="Z90" s="1096"/>
      <c r="AA90" s="1094"/>
      <c r="AB90" s="1095"/>
      <c r="AC90" s="1097" t="str">
        <f>IFERROR(VLOOKUP(BM90,プルダウンリスト!$D$15:$E$70,2,FALSE),"")</f>
        <v/>
      </c>
      <c r="AD90" s="1098"/>
      <c r="AE90" s="1099"/>
      <c r="AF90" s="1097" t="str">
        <f t="shared" si="3"/>
        <v/>
      </c>
      <c r="AG90" s="1098"/>
      <c r="AH90" s="1098"/>
      <c r="AI90" s="1099"/>
      <c r="AJ90" s="261"/>
      <c r="AK90" s="261"/>
      <c r="AL90" s="261"/>
      <c r="AM90" s="261"/>
      <c r="AN90" s="261"/>
      <c r="AO90" s="1096"/>
      <c r="AP90" s="1094"/>
      <c r="AQ90" s="1094"/>
      <c r="AR90" s="1094"/>
      <c r="AS90" s="1095"/>
      <c r="AT90" s="1096"/>
      <c r="AU90" s="1094"/>
      <c r="AV90" s="1094"/>
      <c r="AW90" s="1095"/>
      <c r="AX90" s="1096"/>
      <c r="AY90" s="1094"/>
      <c r="AZ90" s="1094"/>
      <c r="BA90" s="1095"/>
      <c r="BB90" s="1096"/>
      <c r="BC90" s="1094"/>
      <c r="BD90" s="1094"/>
      <c r="BE90" s="1096"/>
      <c r="BF90" s="1094"/>
      <c r="BG90" s="1094"/>
      <c r="BH90" s="1094"/>
      <c r="BI90" s="1094"/>
      <c r="BJ90" s="1094"/>
      <c r="BK90" s="1139"/>
      <c r="BL90" s="111"/>
      <c r="BM90" s="215" t="str">
        <f t="shared" si="4"/>
        <v/>
      </c>
    </row>
    <row r="91" spans="2:78" s="104" customFormat="1" ht="18.75" hidden="1" customHeight="1" x14ac:dyDescent="0.15">
      <c r="B91" s="1093"/>
      <c r="C91" s="1094"/>
      <c r="D91" s="1095"/>
      <c r="E91" s="1096"/>
      <c r="F91" s="1095"/>
      <c r="G91" s="1096"/>
      <c r="H91" s="1095"/>
      <c r="I91" s="1096"/>
      <c r="J91" s="1095"/>
      <c r="K91" s="260"/>
      <c r="L91" s="260"/>
      <c r="M91" s="260"/>
      <c r="N91" s="1096"/>
      <c r="O91" s="1094"/>
      <c r="P91" s="1094"/>
      <c r="Q91" s="1095"/>
      <c r="R91" s="1097"/>
      <c r="S91" s="1098"/>
      <c r="T91" s="1098"/>
      <c r="U91" s="1099"/>
      <c r="V91" s="1096"/>
      <c r="W91" s="1094"/>
      <c r="X91" s="1094"/>
      <c r="Y91" s="1095"/>
      <c r="Z91" s="1096"/>
      <c r="AA91" s="1094"/>
      <c r="AB91" s="1095"/>
      <c r="AC91" s="1097" t="str">
        <f>IFERROR(VLOOKUP(BM91,プルダウンリスト!$D$15:$E$70,2,FALSE),"")</f>
        <v/>
      </c>
      <c r="AD91" s="1098"/>
      <c r="AE91" s="1099"/>
      <c r="AF91" s="1097" t="str">
        <f t="shared" si="3"/>
        <v/>
      </c>
      <c r="AG91" s="1098"/>
      <c r="AH91" s="1098"/>
      <c r="AI91" s="1099"/>
      <c r="AJ91" s="261"/>
      <c r="AK91" s="261"/>
      <c r="AL91" s="261"/>
      <c r="AM91" s="261"/>
      <c r="AN91" s="261"/>
      <c r="AO91" s="1096"/>
      <c r="AP91" s="1094"/>
      <c r="AQ91" s="1094"/>
      <c r="AR91" s="1094"/>
      <c r="AS91" s="1095"/>
      <c r="AT91" s="1096"/>
      <c r="AU91" s="1094"/>
      <c r="AV91" s="1094"/>
      <c r="AW91" s="1095"/>
      <c r="AX91" s="1096"/>
      <c r="AY91" s="1094"/>
      <c r="AZ91" s="1094"/>
      <c r="BA91" s="1095"/>
      <c r="BB91" s="1096"/>
      <c r="BC91" s="1094"/>
      <c r="BD91" s="1094"/>
      <c r="BE91" s="1096"/>
      <c r="BF91" s="1094"/>
      <c r="BG91" s="1094"/>
      <c r="BH91" s="1094"/>
      <c r="BI91" s="1094"/>
      <c r="BJ91" s="1094"/>
      <c r="BK91" s="1139"/>
      <c r="BL91" s="111"/>
      <c r="BM91" s="215" t="str">
        <f t="shared" si="4"/>
        <v/>
      </c>
    </row>
    <row r="92" spans="2:78" s="104" customFormat="1" ht="18.75" hidden="1" customHeight="1" x14ac:dyDescent="0.15">
      <c r="B92" s="1093"/>
      <c r="C92" s="1094"/>
      <c r="D92" s="1095"/>
      <c r="E92" s="1096"/>
      <c r="F92" s="1095"/>
      <c r="G92" s="1096"/>
      <c r="H92" s="1095"/>
      <c r="I92" s="1096"/>
      <c r="J92" s="1095"/>
      <c r="K92" s="260"/>
      <c r="L92" s="260"/>
      <c r="M92" s="260"/>
      <c r="N92" s="1096"/>
      <c r="O92" s="1094"/>
      <c r="P92" s="1094"/>
      <c r="Q92" s="1095"/>
      <c r="R92" s="1097"/>
      <c r="S92" s="1098"/>
      <c r="T92" s="1098"/>
      <c r="U92" s="1099"/>
      <c r="V92" s="1096"/>
      <c r="W92" s="1094"/>
      <c r="X92" s="1094"/>
      <c r="Y92" s="1095"/>
      <c r="Z92" s="1096"/>
      <c r="AA92" s="1094"/>
      <c r="AB92" s="1095"/>
      <c r="AC92" s="1097" t="str">
        <f>IFERROR(VLOOKUP(BM92,プルダウンリスト!$D$15:$E$70,2,FALSE),"")</f>
        <v/>
      </c>
      <c r="AD92" s="1098"/>
      <c r="AE92" s="1099"/>
      <c r="AF92" s="1097" t="str">
        <f t="shared" si="3"/>
        <v/>
      </c>
      <c r="AG92" s="1098"/>
      <c r="AH92" s="1098"/>
      <c r="AI92" s="1099"/>
      <c r="AJ92" s="261"/>
      <c r="AK92" s="261"/>
      <c r="AL92" s="261"/>
      <c r="AM92" s="261"/>
      <c r="AN92" s="261"/>
      <c r="AO92" s="1096"/>
      <c r="AP92" s="1094"/>
      <c r="AQ92" s="1094"/>
      <c r="AR92" s="1094"/>
      <c r="AS92" s="1095"/>
      <c r="AT92" s="1096"/>
      <c r="AU92" s="1094"/>
      <c r="AV92" s="1094"/>
      <c r="AW92" s="1095"/>
      <c r="AX92" s="1096"/>
      <c r="AY92" s="1094"/>
      <c r="AZ92" s="1094"/>
      <c r="BA92" s="1095"/>
      <c r="BB92" s="1096"/>
      <c r="BC92" s="1094"/>
      <c r="BD92" s="1094"/>
      <c r="BE92" s="1096"/>
      <c r="BF92" s="1094"/>
      <c r="BG92" s="1094"/>
      <c r="BH92" s="1094"/>
      <c r="BI92" s="1094"/>
      <c r="BJ92" s="1094"/>
      <c r="BK92" s="1139"/>
      <c r="BL92" s="111"/>
      <c r="BM92" s="215" t="str">
        <f t="shared" si="4"/>
        <v/>
      </c>
    </row>
    <row r="93" spans="2:78" s="104" customFormat="1" ht="18.75" hidden="1" customHeight="1" x14ac:dyDescent="0.15">
      <c r="B93" s="1093"/>
      <c r="C93" s="1094"/>
      <c r="D93" s="1095"/>
      <c r="E93" s="1096"/>
      <c r="F93" s="1095"/>
      <c r="G93" s="1096"/>
      <c r="H93" s="1095"/>
      <c r="I93" s="1096"/>
      <c r="J93" s="1095"/>
      <c r="K93" s="260"/>
      <c r="L93" s="260"/>
      <c r="M93" s="260"/>
      <c r="N93" s="1096"/>
      <c r="O93" s="1094"/>
      <c r="P93" s="1094"/>
      <c r="Q93" s="1095"/>
      <c r="R93" s="1097"/>
      <c r="S93" s="1098"/>
      <c r="T93" s="1098"/>
      <c r="U93" s="1099"/>
      <c r="V93" s="1096"/>
      <c r="W93" s="1094"/>
      <c r="X93" s="1094"/>
      <c r="Y93" s="1095"/>
      <c r="Z93" s="1096"/>
      <c r="AA93" s="1094"/>
      <c r="AB93" s="1095"/>
      <c r="AC93" s="1097" t="str">
        <f>IFERROR(VLOOKUP(BM93,プルダウンリスト!$D$15:$E$70,2,FALSE),"")</f>
        <v/>
      </c>
      <c r="AD93" s="1098"/>
      <c r="AE93" s="1099"/>
      <c r="AF93" s="1097" t="str">
        <f t="shared" si="3"/>
        <v/>
      </c>
      <c r="AG93" s="1098"/>
      <c r="AH93" s="1098"/>
      <c r="AI93" s="1099"/>
      <c r="AJ93" s="261"/>
      <c r="AK93" s="261"/>
      <c r="AL93" s="261"/>
      <c r="AM93" s="261"/>
      <c r="AN93" s="261"/>
      <c r="AO93" s="1096"/>
      <c r="AP93" s="1094"/>
      <c r="AQ93" s="1094"/>
      <c r="AR93" s="1094"/>
      <c r="AS93" s="1095"/>
      <c r="AT93" s="1096"/>
      <c r="AU93" s="1094"/>
      <c r="AV93" s="1094"/>
      <c r="AW93" s="1095"/>
      <c r="AX93" s="1096"/>
      <c r="AY93" s="1094"/>
      <c r="AZ93" s="1094"/>
      <c r="BA93" s="1095"/>
      <c r="BB93" s="1096"/>
      <c r="BC93" s="1094"/>
      <c r="BD93" s="1094"/>
      <c r="BE93" s="1096"/>
      <c r="BF93" s="1094"/>
      <c r="BG93" s="1094"/>
      <c r="BH93" s="1094"/>
      <c r="BI93" s="1094"/>
      <c r="BJ93" s="1094"/>
      <c r="BK93" s="1139"/>
      <c r="BL93" s="111"/>
      <c r="BM93" s="215" t="str">
        <f t="shared" si="4"/>
        <v/>
      </c>
    </row>
    <row r="94" spans="2:78" s="104" customFormat="1" ht="18.75" hidden="1" customHeight="1" x14ac:dyDescent="0.15">
      <c r="B94" s="1093"/>
      <c r="C94" s="1094"/>
      <c r="D94" s="1095"/>
      <c r="E94" s="1096"/>
      <c r="F94" s="1095"/>
      <c r="G94" s="1096"/>
      <c r="H94" s="1095"/>
      <c r="I94" s="1096"/>
      <c r="J94" s="1095"/>
      <c r="K94" s="260"/>
      <c r="L94" s="260"/>
      <c r="M94" s="260"/>
      <c r="N94" s="1096"/>
      <c r="O94" s="1094"/>
      <c r="P94" s="1094"/>
      <c r="Q94" s="1095"/>
      <c r="R94" s="1097"/>
      <c r="S94" s="1098"/>
      <c r="T94" s="1098"/>
      <c r="U94" s="1099"/>
      <c r="V94" s="1096"/>
      <c r="W94" s="1094"/>
      <c r="X94" s="1094"/>
      <c r="Y94" s="1095"/>
      <c r="Z94" s="1096"/>
      <c r="AA94" s="1094"/>
      <c r="AB94" s="1095"/>
      <c r="AC94" s="1097" t="str">
        <f>IFERROR(VLOOKUP(BM94,プルダウンリスト!$D$15:$E$70,2,FALSE),"")</f>
        <v/>
      </c>
      <c r="AD94" s="1098"/>
      <c r="AE94" s="1099"/>
      <c r="AF94" s="1097" t="str">
        <f t="shared" si="3"/>
        <v/>
      </c>
      <c r="AG94" s="1098"/>
      <c r="AH94" s="1098"/>
      <c r="AI94" s="1099"/>
      <c r="AJ94" s="261"/>
      <c r="AK94" s="261"/>
      <c r="AL94" s="261"/>
      <c r="AM94" s="261"/>
      <c r="AN94" s="261"/>
      <c r="AO94" s="1096"/>
      <c r="AP94" s="1094"/>
      <c r="AQ94" s="1094"/>
      <c r="AR94" s="1094"/>
      <c r="AS94" s="1095"/>
      <c r="AT94" s="1096"/>
      <c r="AU94" s="1094"/>
      <c r="AV94" s="1094"/>
      <c r="AW94" s="1095"/>
      <c r="AX94" s="1096"/>
      <c r="AY94" s="1094"/>
      <c r="AZ94" s="1094"/>
      <c r="BA94" s="1095"/>
      <c r="BB94" s="1096"/>
      <c r="BC94" s="1094"/>
      <c r="BD94" s="1094"/>
      <c r="BE94" s="1096"/>
      <c r="BF94" s="1094"/>
      <c r="BG94" s="1094"/>
      <c r="BH94" s="1094"/>
      <c r="BI94" s="1094"/>
      <c r="BJ94" s="1094"/>
      <c r="BK94" s="1139"/>
      <c r="BL94" s="111"/>
      <c r="BM94" s="215" t="str">
        <f t="shared" si="4"/>
        <v/>
      </c>
    </row>
    <row r="95" spans="2:78" s="104" customFormat="1" ht="18.75" hidden="1" customHeight="1" x14ac:dyDescent="0.15">
      <c r="B95" s="1093"/>
      <c r="C95" s="1094"/>
      <c r="D95" s="1095"/>
      <c r="E95" s="1096"/>
      <c r="F95" s="1095"/>
      <c r="G95" s="1096"/>
      <c r="H95" s="1095"/>
      <c r="I95" s="1096"/>
      <c r="J95" s="1095"/>
      <c r="K95" s="260"/>
      <c r="L95" s="260"/>
      <c r="M95" s="260"/>
      <c r="N95" s="1096"/>
      <c r="O95" s="1094"/>
      <c r="P95" s="1094"/>
      <c r="Q95" s="1095"/>
      <c r="R95" s="1097"/>
      <c r="S95" s="1098"/>
      <c r="T95" s="1098"/>
      <c r="U95" s="1099"/>
      <c r="V95" s="1096"/>
      <c r="W95" s="1094"/>
      <c r="X95" s="1094"/>
      <c r="Y95" s="1095"/>
      <c r="Z95" s="1096"/>
      <c r="AA95" s="1094"/>
      <c r="AB95" s="1095"/>
      <c r="AC95" s="1097" t="str">
        <f>IFERROR(VLOOKUP(BM95,プルダウンリスト!$D$15:$E$70,2,FALSE),"")</f>
        <v/>
      </c>
      <c r="AD95" s="1098"/>
      <c r="AE95" s="1099"/>
      <c r="AF95" s="1097" t="str">
        <f t="shared" si="3"/>
        <v/>
      </c>
      <c r="AG95" s="1098"/>
      <c r="AH95" s="1098"/>
      <c r="AI95" s="1099"/>
      <c r="AJ95" s="261"/>
      <c r="AK95" s="261"/>
      <c r="AL95" s="261"/>
      <c r="AM95" s="261"/>
      <c r="AN95" s="261"/>
      <c r="AO95" s="1096"/>
      <c r="AP95" s="1094"/>
      <c r="AQ95" s="1094"/>
      <c r="AR95" s="1094"/>
      <c r="AS95" s="1095"/>
      <c r="AT95" s="1096"/>
      <c r="AU95" s="1094"/>
      <c r="AV95" s="1094"/>
      <c r="AW95" s="1095"/>
      <c r="AX95" s="1096"/>
      <c r="AY95" s="1094"/>
      <c r="AZ95" s="1094"/>
      <c r="BA95" s="1095"/>
      <c r="BB95" s="1096"/>
      <c r="BC95" s="1094"/>
      <c r="BD95" s="1094"/>
      <c r="BE95" s="1096"/>
      <c r="BF95" s="1094"/>
      <c r="BG95" s="1094"/>
      <c r="BH95" s="1094"/>
      <c r="BI95" s="1094"/>
      <c r="BJ95" s="1094"/>
      <c r="BK95" s="1139"/>
      <c r="BL95" s="111"/>
      <c r="BM95" s="215" t="str">
        <f t="shared" si="4"/>
        <v/>
      </c>
    </row>
    <row r="96" spans="2:78" s="104" customFormat="1" ht="18.75" hidden="1" customHeight="1" x14ac:dyDescent="0.15">
      <c r="B96" s="1093"/>
      <c r="C96" s="1094"/>
      <c r="D96" s="1095"/>
      <c r="E96" s="1096"/>
      <c r="F96" s="1095"/>
      <c r="G96" s="1096"/>
      <c r="H96" s="1095"/>
      <c r="I96" s="1096"/>
      <c r="J96" s="1095"/>
      <c r="K96" s="260"/>
      <c r="L96" s="260"/>
      <c r="M96" s="260"/>
      <c r="N96" s="1096"/>
      <c r="O96" s="1094"/>
      <c r="P96" s="1094"/>
      <c r="Q96" s="1095"/>
      <c r="R96" s="1097"/>
      <c r="S96" s="1098"/>
      <c r="T96" s="1098"/>
      <c r="U96" s="1099"/>
      <c r="V96" s="1096"/>
      <c r="W96" s="1094"/>
      <c r="X96" s="1094"/>
      <c r="Y96" s="1095"/>
      <c r="Z96" s="1096"/>
      <c r="AA96" s="1094"/>
      <c r="AB96" s="1095"/>
      <c r="AC96" s="1097" t="str">
        <f>IFERROR(VLOOKUP(BM96,プルダウンリスト!$D$15:$E$70,2,FALSE),"")</f>
        <v/>
      </c>
      <c r="AD96" s="1098"/>
      <c r="AE96" s="1099"/>
      <c r="AF96" s="1097" t="str">
        <f t="shared" si="3"/>
        <v/>
      </c>
      <c r="AG96" s="1098"/>
      <c r="AH96" s="1098"/>
      <c r="AI96" s="1099"/>
      <c r="AJ96" s="261"/>
      <c r="AK96" s="261"/>
      <c r="AL96" s="261"/>
      <c r="AM96" s="261"/>
      <c r="AN96" s="261"/>
      <c r="AO96" s="1096"/>
      <c r="AP96" s="1094"/>
      <c r="AQ96" s="1094"/>
      <c r="AR96" s="1094"/>
      <c r="AS96" s="1095"/>
      <c r="AT96" s="1096"/>
      <c r="AU96" s="1094"/>
      <c r="AV96" s="1094"/>
      <c r="AW96" s="1095"/>
      <c r="AX96" s="1096"/>
      <c r="AY96" s="1094"/>
      <c r="AZ96" s="1094"/>
      <c r="BA96" s="1095"/>
      <c r="BB96" s="1096"/>
      <c r="BC96" s="1094"/>
      <c r="BD96" s="1094"/>
      <c r="BE96" s="1096"/>
      <c r="BF96" s="1094"/>
      <c r="BG96" s="1094"/>
      <c r="BH96" s="1094"/>
      <c r="BI96" s="1094"/>
      <c r="BJ96" s="1094"/>
      <c r="BK96" s="1139"/>
      <c r="BL96" s="111"/>
      <c r="BM96" s="215" t="str">
        <f t="shared" si="4"/>
        <v/>
      </c>
    </row>
    <row r="97" spans="2:96" s="104" customFormat="1" ht="18.75" hidden="1" customHeight="1" x14ac:dyDescent="0.15">
      <c r="B97" s="1093"/>
      <c r="C97" s="1094"/>
      <c r="D97" s="1095"/>
      <c r="E97" s="1096"/>
      <c r="F97" s="1095"/>
      <c r="G97" s="1096"/>
      <c r="H97" s="1095"/>
      <c r="I97" s="1096"/>
      <c r="J97" s="1095"/>
      <c r="K97" s="260"/>
      <c r="L97" s="260"/>
      <c r="M97" s="260"/>
      <c r="N97" s="1096"/>
      <c r="O97" s="1094"/>
      <c r="P97" s="1094"/>
      <c r="Q97" s="1095"/>
      <c r="R97" s="1097"/>
      <c r="S97" s="1098"/>
      <c r="T97" s="1098"/>
      <c r="U97" s="1099"/>
      <c r="V97" s="1096"/>
      <c r="W97" s="1094"/>
      <c r="X97" s="1094"/>
      <c r="Y97" s="1095"/>
      <c r="Z97" s="1096"/>
      <c r="AA97" s="1094"/>
      <c r="AB97" s="1095"/>
      <c r="AC97" s="1097" t="str">
        <f>IFERROR(VLOOKUP(BM97,プルダウンリスト!$D$15:$E$70,2,FALSE),"")</f>
        <v/>
      </c>
      <c r="AD97" s="1098"/>
      <c r="AE97" s="1099"/>
      <c r="AF97" s="1097" t="str">
        <f t="shared" si="3"/>
        <v/>
      </c>
      <c r="AG97" s="1098"/>
      <c r="AH97" s="1098"/>
      <c r="AI97" s="1099"/>
      <c r="AJ97" s="261"/>
      <c r="AK97" s="261"/>
      <c r="AL97" s="261"/>
      <c r="AM97" s="261"/>
      <c r="AN97" s="261"/>
      <c r="AO97" s="1096"/>
      <c r="AP97" s="1094"/>
      <c r="AQ97" s="1094"/>
      <c r="AR97" s="1094"/>
      <c r="AS97" s="1095"/>
      <c r="AT97" s="1096"/>
      <c r="AU97" s="1094"/>
      <c r="AV97" s="1094"/>
      <c r="AW97" s="1095"/>
      <c r="AX97" s="1096"/>
      <c r="AY97" s="1094"/>
      <c r="AZ97" s="1094"/>
      <c r="BA97" s="1095"/>
      <c r="BB97" s="1096"/>
      <c r="BC97" s="1094"/>
      <c r="BD97" s="1094"/>
      <c r="BE97" s="1096"/>
      <c r="BF97" s="1094"/>
      <c r="BG97" s="1094"/>
      <c r="BH97" s="1094"/>
      <c r="BI97" s="1094"/>
      <c r="BJ97" s="1094"/>
      <c r="BK97" s="1139"/>
      <c r="BL97" s="111"/>
      <c r="BM97" s="215" t="str">
        <f t="shared" si="4"/>
        <v/>
      </c>
    </row>
    <row r="98" spans="2:96" s="101" customFormat="1" x14ac:dyDescent="0.15">
      <c r="B98" s="1093"/>
      <c r="C98" s="1094"/>
      <c r="D98" s="1095"/>
      <c r="E98" s="1096"/>
      <c r="F98" s="1095"/>
      <c r="G98" s="1096"/>
      <c r="H98" s="1095"/>
      <c r="I98" s="1096"/>
      <c r="J98" s="1095"/>
      <c r="K98" s="260"/>
      <c r="L98" s="260"/>
      <c r="M98" s="260"/>
      <c r="N98" s="1096"/>
      <c r="O98" s="1094"/>
      <c r="P98" s="1094"/>
      <c r="Q98" s="1095"/>
      <c r="R98" s="1097"/>
      <c r="S98" s="1098"/>
      <c r="T98" s="1098"/>
      <c r="U98" s="1099"/>
      <c r="V98" s="1096"/>
      <c r="W98" s="1094"/>
      <c r="X98" s="1094"/>
      <c r="Y98" s="1095"/>
      <c r="Z98" s="1096"/>
      <c r="AA98" s="1094"/>
      <c r="AB98" s="1095"/>
      <c r="AC98" s="1097" t="str">
        <f>IFERROR(VLOOKUP(BM98,プルダウンリスト!$D$15:$E$70,2,FALSE),"")</f>
        <v/>
      </c>
      <c r="AD98" s="1098"/>
      <c r="AE98" s="1099"/>
      <c r="AF98" s="1097" t="str">
        <f t="shared" si="3"/>
        <v/>
      </c>
      <c r="AG98" s="1098"/>
      <c r="AH98" s="1098"/>
      <c r="AI98" s="1099"/>
      <c r="AJ98" s="261"/>
      <c r="AK98" s="261"/>
      <c r="AL98" s="261"/>
      <c r="AM98" s="261"/>
      <c r="AN98" s="261"/>
      <c r="AO98" s="1096"/>
      <c r="AP98" s="1094"/>
      <c r="AQ98" s="1094"/>
      <c r="AR98" s="1094"/>
      <c r="AS98" s="1095"/>
      <c r="AT98" s="1096"/>
      <c r="AU98" s="1094"/>
      <c r="AV98" s="1094"/>
      <c r="AW98" s="1095"/>
      <c r="AX98" s="1096"/>
      <c r="AY98" s="1094"/>
      <c r="AZ98" s="1094"/>
      <c r="BA98" s="1095"/>
      <c r="BB98" s="1096"/>
      <c r="BC98" s="1094"/>
      <c r="BD98" s="1094"/>
      <c r="BE98" s="1096"/>
      <c r="BF98" s="1094"/>
      <c r="BG98" s="1094"/>
      <c r="BH98" s="1094"/>
      <c r="BI98" s="1094"/>
      <c r="BJ98" s="1094"/>
      <c r="BK98" s="1139"/>
      <c r="BL98" s="111"/>
      <c r="BM98" s="215" t="str">
        <f t="shared" si="4"/>
        <v/>
      </c>
      <c r="BN98" s="104"/>
      <c r="BO98" s="104"/>
      <c r="BP98" s="104"/>
      <c r="BQ98" s="104"/>
      <c r="BR98" s="104"/>
      <c r="BS98" s="104"/>
      <c r="BT98" s="104"/>
      <c r="BZ98" s="104"/>
    </row>
    <row r="99" spans="2:96" s="104" customFormat="1" x14ac:dyDescent="0.15">
      <c r="B99" s="1093"/>
      <c r="C99" s="1094"/>
      <c r="D99" s="1095"/>
      <c r="E99" s="1096"/>
      <c r="F99" s="1095"/>
      <c r="G99" s="1096"/>
      <c r="H99" s="1095"/>
      <c r="I99" s="1096"/>
      <c r="J99" s="1095"/>
      <c r="K99" s="260"/>
      <c r="L99" s="260"/>
      <c r="M99" s="260"/>
      <c r="N99" s="1096"/>
      <c r="O99" s="1094"/>
      <c r="P99" s="1094"/>
      <c r="Q99" s="1095"/>
      <c r="R99" s="1097"/>
      <c r="S99" s="1098"/>
      <c r="T99" s="1098"/>
      <c r="U99" s="1099"/>
      <c r="V99" s="1096"/>
      <c r="W99" s="1094"/>
      <c r="X99" s="1094"/>
      <c r="Y99" s="1095"/>
      <c r="Z99" s="1096"/>
      <c r="AA99" s="1094"/>
      <c r="AB99" s="1095"/>
      <c r="AC99" s="1097" t="str">
        <f>IFERROR(VLOOKUP(BM99,プルダウンリスト!$D$15:$E$70,2,FALSE),"")</f>
        <v/>
      </c>
      <c r="AD99" s="1098"/>
      <c r="AE99" s="1099"/>
      <c r="AF99" s="1097" t="str">
        <f t="shared" si="3"/>
        <v/>
      </c>
      <c r="AG99" s="1098"/>
      <c r="AH99" s="1098"/>
      <c r="AI99" s="1099"/>
      <c r="AJ99" s="261"/>
      <c r="AK99" s="261"/>
      <c r="AL99" s="261"/>
      <c r="AM99" s="261"/>
      <c r="AN99" s="261"/>
      <c r="AO99" s="1096"/>
      <c r="AP99" s="1094"/>
      <c r="AQ99" s="1094"/>
      <c r="AR99" s="1094"/>
      <c r="AS99" s="1095"/>
      <c r="AT99" s="1096"/>
      <c r="AU99" s="1094"/>
      <c r="AV99" s="1094"/>
      <c r="AW99" s="1095"/>
      <c r="AX99" s="1096"/>
      <c r="AY99" s="1094"/>
      <c r="AZ99" s="1094"/>
      <c r="BA99" s="1095"/>
      <c r="BB99" s="1096"/>
      <c r="BC99" s="1094"/>
      <c r="BD99" s="1094"/>
      <c r="BE99" s="1096"/>
      <c r="BF99" s="1094"/>
      <c r="BG99" s="1094"/>
      <c r="BH99" s="1094"/>
      <c r="BI99" s="1094"/>
      <c r="BJ99" s="1094"/>
      <c r="BK99" s="1139"/>
      <c r="BL99" s="111"/>
      <c r="BM99" s="215" t="str">
        <f t="shared" si="4"/>
        <v/>
      </c>
      <c r="BZ99" s="101"/>
    </row>
    <row r="100" spans="2:96" s="101" customFormat="1" x14ac:dyDescent="0.15">
      <c r="B100" s="1093"/>
      <c r="C100" s="1094"/>
      <c r="D100" s="1095"/>
      <c r="E100" s="1096"/>
      <c r="F100" s="1095"/>
      <c r="G100" s="1096"/>
      <c r="H100" s="1095"/>
      <c r="I100" s="1096"/>
      <c r="J100" s="1095"/>
      <c r="K100" s="260"/>
      <c r="L100" s="260"/>
      <c r="M100" s="260"/>
      <c r="N100" s="1096"/>
      <c r="O100" s="1094"/>
      <c r="P100" s="1094"/>
      <c r="Q100" s="1095"/>
      <c r="R100" s="1097"/>
      <c r="S100" s="1098"/>
      <c r="T100" s="1098"/>
      <c r="U100" s="1099"/>
      <c r="V100" s="1096"/>
      <c r="W100" s="1094"/>
      <c r="X100" s="1094"/>
      <c r="Y100" s="1095"/>
      <c r="Z100" s="1096"/>
      <c r="AA100" s="1094"/>
      <c r="AB100" s="1095"/>
      <c r="AC100" s="1097" t="str">
        <f>IFERROR(VLOOKUP(BM100,プルダウンリスト!$D$15:$E$70,2,FALSE),"")</f>
        <v/>
      </c>
      <c r="AD100" s="1098"/>
      <c r="AE100" s="1099"/>
      <c r="AF100" s="1097" t="str">
        <f t="shared" si="3"/>
        <v/>
      </c>
      <c r="AG100" s="1098"/>
      <c r="AH100" s="1098"/>
      <c r="AI100" s="1099"/>
      <c r="AJ100" s="261"/>
      <c r="AK100" s="261"/>
      <c r="AL100" s="261"/>
      <c r="AM100" s="261"/>
      <c r="AN100" s="261"/>
      <c r="AO100" s="1096"/>
      <c r="AP100" s="1094"/>
      <c r="AQ100" s="1094"/>
      <c r="AR100" s="1094"/>
      <c r="AS100" s="1095"/>
      <c r="AT100" s="1096"/>
      <c r="AU100" s="1094"/>
      <c r="AV100" s="1094"/>
      <c r="AW100" s="1095"/>
      <c r="AX100" s="1096"/>
      <c r="AY100" s="1094"/>
      <c r="AZ100" s="1094"/>
      <c r="BA100" s="1095"/>
      <c r="BB100" s="1096"/>
      <c r="BC100" s="1094"/>
      <c r="BD100" s="1094"/>
      <c r="BE100" s="1096"/>
      <c r="BF100" s="1094"/>
      <c r="BG100" s="1094"/>
      <c r="BH100" s="1094"/>
      <c r="BI100" s="1094"/>
      <c r="BJ100" s="1094"/>
      <c r="BK100" s="1139"/>
      <c r="BL100" s="111"/>
      <c r="BM100" s="215" t="str">
        <f t="shared" ref="BM100" si="5">$BD$9&amp;N100&amp;V100</f>
        <v/>
      </c>
      <c r="BN100" s="104"/>
      <c r="BO100" s="104"/>
      <c r="BP100" s="104"/>
      <c r="BQ100" s="104"/>
      <c r="BR100" s="104"/>
      <c r="BS100" s="104"/>
      <c r="BT100" s="104"/>
    </row>
    <row r="101" spans="2:96" s="101" customFormat="1" ht="29.25" thickBot="1" x14ac:dyDescent="0.2">
      <c r="B101" s="1100" t="s">
        <v>10</v>
      </c>
      <c r="C101" s="1101"/>
      <c r="D101" s="1101"/>
      <c r="E101" s="1101"/>
      <c r="F101" s="1101"/>
      <c r="G101" s="1101"/>
      <c r="H101" s="1101"/>
      <c r="I101" s="1101"/>
      <c r="J101" s="1101"/>
      <c r="K101" s="1101"/>
      <c r="L101" s="1101"/>
      <c r="M101" s="1101"/>
      <c r="N101" s="1101"/>
      <c r="O101" s="1101"/>
      <c r="P101" s="1101"/>
      <c r="Q101" s="1102"/>
      <c r="R101" s="1103">
        <f>SUM(R14:U100)</f>
        <v>0</v>
      </c>
      <c r="S101" s="1104"/>
      <c r="T101" s="1104"/>
      <c r="U101" s="1105"/>
      <c r="V101" s="1120"/>
      <c r="W101" s="1121"/>
      <c r="X101" s="1121"/>
      <c r="Y101" s="1122"/>
      <c r="Z101" s="1120"/>
      <c r="AA101" s="1121"/>
      <c r="AB101" s="1122"/>
      <c r="AC101" s="1120"/>
      <c r="AD101" s="1121"/>
      <c r="AE101" s="1122"/>
      <c r="AF101" s="1123">
        <f>SUM(AF14:AF100)</f>
        <v>0</v>
      </c>
      <c r="AG101" s="1124"/>
      <c r="AH101" s="1124"/>
      <c r="AI101" s="1125"/>
      <c r="AJ101" s="1120"/>
      <c r="AK101" s="1121"/>
      <c r="AL101" s="1121"/>
      <c r="AM101" s="1121"/>
      <c r="AN101" s="1121"/>
      <c r="AO101" s="1121"/>
      <c r="AP101" s="1121"/>
      <c r="AQ101" s="1121"/>
      <c r="AR101" s="1121"/>
      <c r="AS101" s="1121"/>
      <c r="AT101" s="1121"/>
      <c r="AU101" s="1121"/>
      <c r="AV101" s="1121"/>
      <c r="AW101" s="1121"/>
      <c r="AX101" s="1121"/>
      <c r="AY101" s="1121"/>
      <c r="AZ101" s="1121"/>
      <c r="BA101" s="1121"/>
      <c r="BB101" s="1121"/>
      <c r="BC101" s="1121"/>
      <c r="BD101" s="1121"/>
      <c r="BE101" s="1121"/>
      <c r="BF101" s="1121"/>
      <c r="BG101" s="1121"/>
      <c r="BH101" s="1121"/>
      <c r="BI101" s="1121"/>
      <c r="BJ101" s="1121"/>
      <c r="BK101" s="1168"/>
      <c r="BL101" s="113"/>
      <c r="BM101" s="216" t="s">
        <v>286</v>
      </c>
      <c r="BN101" s="104"/>
      <c r="BO101" s="104"/>
      <c r="BP101" s="104"/>
      <c r="BQ101" s="104"/>
      <c r="BR101" s="104"/>
      <c r="BS101" s="104"/>
      <c r="BT101" s="104"/>
    </row>
    <row r="102" spans="2:96" s="101" customFormat="1" x14ac:dyDescent="0.15">
      <c r="B102" s="119"/>
      <c r="C102" s="119"/>
      <c r="D102" s="119"/>
      <c r="BM102" s="102"/>
    </row>
    <row r="103" spans="2:96" s="101" customFormat="1" x14ac:dyDescent="0.15">
      <c r="BM103" s="102"/>
    </row>
    <row r="104" spans="2:96" s="101" customFormat="1" x14ac:dyDescent="0.15">
      <c r="BM104" s="102"/>
    </row>
    <row r="106" spans="2:96" ht="30" customHeight="1" x14ac:dyDescent="0.15">
      <c r="B106" s="1152" t="s">
        <v>774</v>
      </c>
      <c r="C106" s="1152"/>
      <c r="D106" s="1152"/>
      <c r="E106" s="1152"/>
      <c r="F106" s="1152"/>
      <c r="G106" s="1152"/>
      <c r="H106" s="1152"/>
      <c r="I106" s="1152"/>
      <c r="J106" s="1152"/>
      <c r="K106" s="1152"/>
      <c r="L106" s="1152"/>
      <c r="M106" s="1152"/>
      <c r="N106" s="1152"/>
      <c r="O106" s="1152"/>
      <c r="P106" s="1152"/>
      <c r="Q106" s="1152"/>
      <c r="R106" s="1152"/>
      <c r="S106" s="1152"/>
      <c r="T106" s="1152"/>
      <c r="U106" s="1152"/>
      <c r="V106" s="1152"/>
      <c r="W106" s="1152"/>
      <c r="X106" s="1152"/>
      <c r="Y106" s="1152"/>
      <c r="Z106" s="1152"/>
      <c r="AA106" s="1152"/>
      <c r="AB106" s="1152"/>
      <c r="AC106" s="1152"/>
      <c r="AD106" s="1152"/>
      <c r="AE106" s="1152"/>
      <c r="AF106" s="1152"/>
      <c r="AG106" s="1152"/>
      <c r="AH106" s="1152"/>
      <c r="AI106" s="1152"/>
      <c r="AJ106" s="1152"/>
      <c r="AK106" s="1152"/>
      <c r="AL106" s="1152"/>
      <c r="AM106" s="1152"/>
      <c r="AN106" s="1152"/>
      <c r="AO106" s="1152"/>
      <c r="AP106" s="418"/>
      <c r="AQ106" s="418"/>
      <c r="AR106" s="418"/>
      <c r="AS106" s="418"/>
      <c r="AT106" s="418"/>
      <c r="AU106" s="418"/>
      <c r="AV106" s="418"/>
      <c r="AW106" s="418"/>
      <c r="AX106" s="418"/>
      <c r="AY106" s="418"/>
      <c r="AZ106" s="418"/>
      <c r="BA106" s="418"/>
      <c r="BB106" s="418"/>
      <c r="BC106" s="418"/>
      <c r="BD106" s="418"/>
      <c r="BE106" s="418"/>
      <c r="BF106" s="418"/>
      <c r="BG106" s="418"/>
      <c r="BH106" s="418"/>
      <c r="BI106" s="418"/>
      <c r="BJ106" s="418"/>
      <c r="BK106" s="418"/>
      <c r="BL106" s="418"/>
      <c r="BM106" s="418"/>
      <c r="BN106" s="418"/>
      <c r="BO106" s="418"/>
      <c r="BP106" s="418"/>
      <c r="BQ106" s="418"/>
      <c r="BR106" s="418"/>
      <c r="BS106" s="418"/>
      <c r="BT106" s="418"/>
      <c r="BU106" s="418"/>
      <c r="BV106" s="418"/>
      <c r="BW106" s="419"/>
      <c r="CR106" s="420" t="s">
        <v>775</v>
      </c>
    </row>
    <row r="107" spans="2:96" ht="30" customHeight="1" x14ac:dyDescent="0.15">
      <c r="B107" s="1080" t="s">
        <v>776</v>
      </c>
      <c r="C107" s="1080"/>
      <c r="D107" s="1080"/>
      <c r="E107" s="1080"/>
      <c r="F107" s="1080"/>
      <c r="G107" s="1080" t="s">
        <v>777</v>
      </c>
      <c r="H107" s="1080"/>
      <c r="I107" s="1080"/>
      <c r="J107" s="1080"/>
      <c r="K107" s="1080"/>
      <c r="L107" s="1080"/>
      <c r="M107" s="1080"/>
      <c r="N107" s="1080" t="s">
        <v>778</v>
      </c>
      <c r="O107" s="1080"/>
      <c r="P107" s="1080"/>
      <c r="Q107" s="1080"/>
      <c r="R107" s="1080"/>
      <c r="S107" s="1080"/>
      <c r="T107" s="1080"/>
      <c r="U107" s="1080"/>
      <c r="V107" s="1080"/>
      <c r="W107" s="1080"/>
      <c r="X107" s="1080"/>
      <c r="Y107" s="1080"/>
      <c r="Z107" s="1081" t="s">
        <v>779</v>
      </c>
      <c r="AA107" s="1081"/>
      <c r="AB107" s="1081"/>
      <c r="AC107" s="1081"/>
      <c r="AD107" s="1081"/>
      <c r="AE107" s="1081"/>
      <c r="AF107" s="1081"/>
      <c r="AG107" s="1081"/>
      <c r="AH107" s="1153" t="s">
        <v>780</v>
      </c>
      <c r="AI107" s="1153"/>
      <c r="AJ107" s="1153"/>
      <c r="AK107" s="1153"/>
      <c r="AL107" s="1153"/>
      <c r="AM107" s="1153"/>
      <c r="AN107" s="1153"/>
      <c r="AO107" s="1153"/>
      <c r="AP107" s="421"/>
      <c r="AQ107" s="1082" t="s">
        <v>781</v>
      </c>
      <c r="AR107" s="1082"/>
      <c r="AS107" s="1082"/>
      <c r="AT107" s="1082"/>
      <c r="AU107" s="1083" t="s">
        <v>782</v>
      </c>
      <c r="AV107" s="1083"/>
      <c r="AW107" s="1083"/>
      <c r="AX107" s="1083"/>
      <c r="AY107" s="418"/>
      <c r="AZ107" s="418"/>
      <c r="BA107" s="418"/>
      <c r="BB107" s="418"/>
      <c r="BC107" s="418"/>
      <c r="BD107" s="418"/>
      <c r="BE107" s="418"/>
      <c r="BF107" s="418"/>
      <c r="BG107" s="418"/>
      <c r="BH107" s="418"/>
      <c r="BI107" s="418"/>
      <c r="BJ107" s="418"/>
      <c r="BK107" s="418"/>
      <c r="BL107" s="418"/>
      <c r="BM107" s="418"/>
      <c r="BN107" s="418"/>
      <c r="BO107" s="418"/>
      <c r="BW107" s="419"/>
      <c r="CR107" s="420" t="s">
        <v>783</v>
      </c>
    </row>
    <row r="108" spans="2:96" ht="30" customHeight="1" x14ac:dyDescent="0.15">
      <c r="B108" s="1080" t="s">
        <v>784</v>
      </c>
      <c r="C108" s="1080"/>
      <c r="D108" s="1080"/>
      <c r="E108" s="1080"/>
      <c r="F108" s="1080"/>
      <c r="G108" s="1080" t="s">
        <v>785</v>
      </c>
      <c r="H108" s="1080"/>
      <c r="I108" s="1080"/>
      <c r="J108" s="1080"/>
      <c r="K108" s="1080" t="s">
        <v>786</v>
      </c>
      <c r="L108" s="1080"/>
      <c r="M108" s="1080"/>
      <c r="N108" s="1080" t="s">
        <v>785</v>
      </c>
      <c r="O108" s="1080"/>
      <c r="P108" s="1080"/>
      <c r="Q108" s="1080"/>
      <c r="R108" s="1080"/>
      <c r="S108" s="1080"/>
      <c r="T108" s="1081" t="s">
        <v>786</v>
      </c>
      <c r="U108" s="1081"/>
      <c r="V108" s="1081"/>
      <c r="W108" s="1081"/>
      <c r="X108" s="1081"/>
      <c r="Y108" s="1081"/>
      <c r="Z108" s="1081" t="s">
        <v>785</v>
      </c>
      <c r="AA108" s="1081"/>
      <c r="AB108" s="1081"/>
      <c r="AC108" s="1081"/>
      <c r="AD108" s="1081" t="s">
        <v>786</v>
      </c>
      <c r="AE108" s="1081"/>
      <c r="AF108" s="1081"/>
      <c r="AG108" s="1081"/>
      <c r="AH108" s="1081" t="s">
        <v>785</v>
      </c>
      <c r="AI108" s="1081"/>
      <c r="AJ108" s="1081"/>
      <c r="AK108" s="1081"/>
      <c r="AL108" s="1081" t="s">
        <v>786</v>
      </c>
      <c r="AM108" s="1081"/>
      <c r="AN108" s="1081"/>
      <c r="AO108" s="1081"/>
      <c r="AP108" s="422"/>
      <c r="AQ108" s="1082"/>
      <c r="AR108" s="1082"/>
      <c r="AS108" s="1082"/>
      <c r="AT108" s="1082"/>
      <c r="AU108" s="1083"/>
      <c r="AV108" s="1083"/>
      <c r="AW108" s="1083"/>
      <c r="AX108" s="1083"/>
      <c r="AY108" s="418"/>
      <c r="AZ108" s="418"/>
      <c r="BA108" s="418"/>
      <c r="BB108" s="418"/>
      <c r="BC108" s="418"/>
      <c r="BD108" s="418"/>
      <c r="BE108" s="418"/>
      <c r="BF108" s="418"/>
      <c r="BG108" s="418"/>
      <c r="BH108" s="418"/>
      <c r="BI108" s="418"/>
      <c r="BJ108" s="418"/>
      <c r="BK108" s="418"/>
      <c r="BL108" s="418"/>
      <c r="BM108" s="418"/>
      <c r="BN108" s="418"/>
      <c r="BO108" s="418"/>
      <c r="BW108" s="419"/>
      <c r="CR108" s="420" t="s">
        <v>787</v>
      </c>
    </row>
    <row r="109" spans="2:96" ht="30" customHeight="1" x14ac:dyDescent="0.15">
      <c r="B109" s="1080" t="s">
        <v>788</v>
      </c>
      <c r="C109" s="1080"/>
      <c r="D109" s="1080"/>
      <c r="E109" s="1080"/>
      <c r="F109" s="1080"/>
      <c r="G109" s="1189">
        <f>SUMIFS($R$14:$U$100,$N$14:$Q$100,G107,$V$14:$Y$100,G108)</f>
        <v>0</v>
      </c>
      <c r="H109" s="1189"/>
      <c r="I109" s="1189"/>
      <c r="J109" s="1189"/>
      <c r="K109" s="1189">
        <f>SUMIFS($R$14:$U$100,$N$14:$Q$100,G107,$V$14:$Y$100,K108)</f>
        <v>0</v>
      </c>
      <c r="L109" s="1189"/>
      <c r="M109" s="1189"/>
      <c r="N109" s="1189">
        <f>SUMIFS($R$14:$U$100,$N$14:$Q$100,N107,$V$14:$Y$100,N108)</f>
        <v>0</v>
      </c>
      <c r="O109" s="1189"/>
      <c r="P109" s="1189"/>
      <c r="Q109" s="1189"/>
      <c r="R109" s="1189"/>
      <c r="S109" s="1189"/>
      <c r="T109" s="1188">
        <f>SUMIFS($R$14:$U$100,$N$14:$Q$100,N107,$V$14:$Y$100,T108)</f>
        <v>0</v>
      </c>
      <c r="U109" s="1188"/>
      <c r="V109" s="1188"/>
      <c r="W109" s="1188"/>
      <c r="X109" s="1188"/>
      <c r="Y109" s="1188"/>
      <c r="Z109" s="1188">
        <f>SUMIFS($R$14:$U$100,$N$14:$Q$100,Z107,$V$14:$Y$100,Z108)</f>
        <v>0</v>
      </c>
      <c r="AA109" s="1188"/>
      <c r="AB109" s="1188"/>
      <c r="AC109" s="1188"/>
      <c r="AD109" s="1188">
        <f>SUMIFS($R$14:$U$100,$N$14:$Q$100,Z107,$V$14:$Y$100,AD108)</f>
        <v>0</v>
      </c>
      <c r="AE109" s="1188"/>
      <c r="AF109" s="1188"/>
      <c r="AG109" s="1188"/>
      <c r="AH109" s="1188">
        <f>SUMIFS($R$14:$U$100,$N$14:$Q$100,AH107,$V$14:$Y$100,AH108)</f>
        <v>0</v>
      </c>
      <c r="AI109" s="1188"/>
      <c r="AJ109" s="1188"/>
      <c r="AK109" s="1188"/>
      <c r="AL109" s="1188">
        <f>SUMIFS($R$14:$U$100,$N$14:$Q$100,AH107,$V$14:$Y$100,AL108)</f>
        <v>0</v>
      </c>
      <c r="AM109" s="1188"/>
      <c r="AN109" s="1188"/>
      <c r="AO109" s="1188"/>
      <c r="AP109" s="422"/>
      <c r="AQ109" s="1188">
        <f>SUMIF(V14:Y100,AQ107,R14:U100)</f>
        <v>0</v>
      </c>
      <c r="AR109" s="1188"/>
      <c r="AS109" s="1188"/>
      <c r="AT109" s="1188"/>
      <c r="AU109" s="1188">
        <f>SUMIF(V14:Y100,AU107,R14:U100)</f>
        <v>0</v>
      </c>
      <c r="AV109" s="1188"/>
      <c r="AW109" s="1188"/>
      <c r="AX109" s="1188"/>
      <c r="AY109" s="418"/>
      <c r="AZ109" s="418"/>
      <c r="BA109" s="418"/>
      <c r="BB109" s="418"/>
      <c r="BC109" s="418"/>
      <c r="BD109" s="418"/>
      <c r="BE109" s="418"/>
      <c r="BF109" s="418"/>
      <c r="BG109" s="418"/>
      <c r="BH109" s="418"/>
      <c r="BI109" s="418"/>
      <c r="BJ109" s="418"/>
      <c r="BK109" s="418"/>
      <c r="BL109" s="418"/>
      <c r="BM109" s="418"/>
      <c r="BN109" s="418"/>
      <c r="BO109" s="418"/>
      <c r="BW109" s="419"/>
      <c r="CR109" s="420" t="s">
        <v>789</v>
      </c>
    </row>
    <row r="110" spans="2:96" ht="30" customHeight="1" x14ac:dyDescent="0.15">
      <c r="B110" s="1080" t="s">
        <v>790</v>
      </c>
      <c r="C110" s="1080"/>
      <c r="D110" s="1080"/>
      <c r="E110" s="1080"/>
      <c r="F110" s="1080"/>
      <c r="G110" s="1185">
        <f>ROUNDDOWN(G109/1000*BQ16,0)</f>
        <v>0</v>
      </c>
      <c r="H110" s="1185"/>
      <c r="I110" s="1185"/>
      <c r="J110" s="1185"/>
      <c r="K110" s="1185">
        <f>ROUNDDOWN(K109/1000*BQ17,0)</f>
        <v>0</v>
      </c>
      <c r="L110" s="1185"/>
      <c r="M110" s="1185"/>
      <c r="N110" s="1185">
        <f>ROUNDDOWN(N109/1000*BQ18,0)</f>
        <v>0</v>
      </c>
      <c r="O110" s="1185"/>
      <c r="P110" s="1185"/>
      <c r="Q110" s="1185"/>
      <c r="R110" s="1185"/>
      <c r="S110" s="1185"/>
      <c r="T110" s="1185">
        <f>ROUNDDOWN(T109/1000*BQ19,0)</f>
        <v>0</v>
      </c>
      <c r="U110" s="1185"/>
      <c r="V110" s="1185"/>
      <c r="W110" s="1185"/>
      <c r="X110" s="1185"/>
      <c r="Y110" s="1185"/>
      <c r="Z110" s="1186">
        <f>ROUNDDOWN(Z109/1000*BQ20,0)</f>
        <v>0</v>
      </c>
      <c r="AA110" s="1186"/>
      <c r="AB110" s="1186"/>
      <c r="AC110" s="1186"/>
      <c r="AD110" s="1186">
        <f>ROUNDDOWN(AD109/1000*BQ21,0)</f>
        <v>0</v>
      </c>
      <c r="AE110" s="1186"/>
      <c r="AF110" s="1186"/>
      <c r="AG110" s="1186"/>
      <c r="AH110" s="1186">
        <f>ROUNDDOWN(AH109/1000*BQ22,0)</f>
        <v>0</v>
      </c>
      <c r="AI110" s="1186"/>
      <c r="AJ110" s="1186"/>
      <c r="AK110" s="1186"/>
      <c r="AL110" s="1186">
        <f>ROUNDDOWN(AL109/1000*BQ23,0)</f>
        <v>0</v>
      </c>
      <c r="AM110" s="1186"/>
      <c r="AN110" s="1186"/>
      <c r="AO110" s="1186"/>
      <c r="AP110" s="423"/>
      <c r="AQ110" s="1187"/>
      <c r="AR110" s="1187"/>
      <c r="AS110" s="1187"/>
      <c r="AT110" s="1187"/>
      <c r="AU110" s="1187"/>
      <c r="AV110" s="1187"/>
      <c r="AW110" s="1187"/>
      <c r="AX110" s="1187"/>
      <c r="AY110" s="418"/>
      <c r="AZ110" s="418"/>
      <c r="BA110" s="418"/>
      <c r="BB110" s="418"/>
      <c r="BC110" s="418"/>
      <c r="BD110" s="418"/>
      <c r="BE110" s="418"/>
      <c r="BF110" s="418"/>
      <c r="BG110" s="418"/>
      <c r="BH110" s="418"/>
      <c r="BI110" s="418"/>
      <c r="BJ110" s="418"/>
      <c r="BK110" s="418"/>
      <c r="BL110" s="418"/>
      <c r="BM110" s="418"/>
      <c r="BN110" s="418"/>
      <c r="BO110" s="418"/>
      <c r="BW110" s="419"/>
      <c r="CR110" s="420" t="s">
        <v>791</v>
      </c>
    </row>
    <row r="111" spans="2:96" ht="30" customHeight="1" x14ac:dyDescent="0.15">
      <c r="B111" s="427"/>
      <c r="C111" s="427"/>
      <c r="D111" s="427"/>
      <c r="E111" s="427"/>
      <c r="F111" s="427"/>
      <c r="G111" s="427"/>
      <c r="H111" s="427"/>
      <c r="I111" s="427"/>
      <c r="J111" s="427"/>
      <c r="K111" s="427"/>
      <c r="L111" s="427"/>
      <c r="M111" s="427"/>
      <c r="N111" s="427"/>
      <c r="O111" s="427"/>
      <c r="P111" s="427"/>
      <c r="Q111" s="427"/>
      <c r="R111" s="428"/>
      <c r="S111" s="428"/>
      <c r="T111" s="428"/>
      <c r="U111" s="428"/>
      <c r="V111" s="418"/>
      <c r="W111" s="418"/>
      <c r="X111" s="418"/>
      <c r="Y111" s="418"/>
      <c r="Z111" s="429"/>
      <c r="AA111" s="429"/>
      <c r="AB111" s="429"/>
      <c r="AC111" s="428"/>
      <c r="AD111" s="428"/>
      <c r="AE111" s="428"/>
      <c r="AF111" s="428"/>
      <c r="AG111" s="418"/>
      <c r="AH111" s="418"/>
      <c r="AI111" s="418"/>
      <c r="AJ111" s="418"/>
      <c r="AK111" s="418"/>
      <c r="AL111" s="418"/>
      <c r="AM111" s="418"/>
      <c r="AN111" s="418"/>
      <c r="AO111" s="418"/>
      <c r="AP111" s="418"/>
      <c r="AQ111" s="418"/>
      <c r="AR111" s="418"/>
      <c r="AS111" s="418"/>
      <c r="AT111" s="418"/>
      <c r="AU111" s="418"/>
      <c r="AV111" s="418"/>
      <c r="AW111" s="418"/>
      <c r="AX111" s="418"/>
      <c r="AY111" s="418"/>
      <c r="AZ111" s="418"/>
      <c r="BA111" s="418"/>
      <c r="BB111" s="418"/>
      <c r="BC111" s="418"/>
      <c r="BD111" s="418"/>
      <c r="BE111" s="418"/>
      <c r="BF111" s="418"/>
      <c r="BG111" s="418"/>
      <c r="BH111" s="418"/>
      <c r="BI111" s="418"/>
      <c r="BJ111" s="418"/>
      <c r="BK111" s="418"/>
      <c r="BL111" s="418"/>
      <c r="BM111" s="418"/>
      <c r="BN111" s="418"/>
      <c r="BO111" s="418"/>
      <c r="BP111" s="418"/>
      <c r="BQ111" s="418"/>
      <c r="BR111" s="418"/>
      <c r="BS111" s="418"/>
      <c r="BT111" s="418"/>
      <c r="BU111" s="418"/>
      <c r="BV111" s="418"/>
      <c r="BW111" s="419"/>
      <c r="CP111" s="420" t="s">
        <v>794</v>
      </c>
      <c r="CQ111" s="1203" t="s">
        <v>795</v>
      </c>
      <c r="CR111" s="1203"/>
    </row>
    <row r="112" spans="2:96" x14ac:dyDescent="0.15">
      <c r="B112" s="101" t="s">
        <v>529</v>
      </c>
    </row>
  </sheetData>
  <sheetProtection formatCells="0" formatColumns="0" formatRows="0" insertColumns="0" insertRows="0" insertHyperlinks="0" deleteColumns="0" deleteRows="0" sort="0" autoFilter="0" pivotTables="0"/>
  <autoFilter ref="B13:BK100" xr:uid="{00000000-0001-0000-0100-000000000000}">
    <filterColumn colId="0" showButton="0"/>
    <filterColumn colId="1" showButton="0"/>
    <filterColumn colId="3" showButton="0"/>
    <filterColumn colId="5" showButton="0"/>
    <filterColumn colId="7" showButton="0"/>
    <filterColumn colId="12" showButton="0"/>
    <filterColumn colId="13" showButton="0"/>
    <filterColumn colId="14" showButton="0"/>
    <filterColumn colId="16" showButton="0"/>
    <filterColumn colId="17" showButton="0"/>
    <filterColumn colId="18" showButton="0"/>
    <filterColumn colId="20" showButton="0"/>
    <filterColumn colId="21" showButton="0"/>
    <filterColumn colId="22" showButton="0"/>
    <filterColumn colId="24" showButton="0"/>
    <filterColumn colId="25" showButton="0"/>
    <filterColumn colId="27" showButton="0"/>
    <filterColumn colId="28" showButton="0"/>
    <filterColumn colId="30" showButton="0"/>
    <filterColumn colId="31" showButton="0"/>
    <filterColumn colId="32" showButton="0"/>
    <filterColumn colId="39" showButton="0"/>
    <filterColumn colId="40" showButton="0"/>
    <filterColumn colId="41" showButton="0"/>
    <filterColumn colId="42" showButton="0"/>
    <filterColumn colId="44" showButton="0"/>
    <filterColumn colId="45" showButton="0"/>
    <filterColumn colId="46" showButton="0"/>
    <filterColumn colId="48" showButton="0"/>
    <filterColumn colId="49" showButton="0"/>
    <filterColumn colId="50" showButton="0"/>
    <filterColumn colId="52" showButton="0"/>
    <filterColumn colId="53" showButton="0"/>
    <filterColumn colId="55" showButton="0"/>
    <filterColumn colId="56" showButton="0"/>
    <filterColumn colId="57" showButton="0"/>
    <filterColumn colId="58" showButton="0"/>
    <filterColumn colId="59" showButton="0"/>
    <filterColumn colId="60" showButton="0"/>
  </autoFilter>
  <sortState xmlns:xlrd2="http://schemas.microsoft.com/office/spreadsheetml/2017/richdata2" ref="B14:D100">
    <sortCondition ref="B14:B100"/>
  </sortState>
  <mergeCells count="1410">
    <mergeCell ref="BO14:BS14"/>
    <mergeCell ref="BV14:BX15"/>
    <mergeCell ref="BO15:BS15"/>
    <mergeCell ref="BQ22:BS22"/>
    <mergeCell ref="BQ23:BS23"/>
    <mergeCell ref="BO22:BO23"/>
    <mergeCell ref="BO18:BO19"/>
    <mergeCell ref="BQ18:BS18"/>
    <mergeCell ref="BQ19:BS19"/>
    <mergeCell ref="BO20:BO21"/>
    <mergeCell ref="BQ20:BS20"/>
    <mergeCell ref="BQ21:BS21"/>
    <mergeCell ref="BO16:BO17"/>
    <mergeCell ref="BQ16:BS16"/>
    <mergeCell ref="BQ17:BS17"/>
    <mergeCell ref="CQ111:CR111"/>
    <mergeCell ref="AU109:AX109"/>
    <mergeCell ref="BE98:BK98"/>
    <mergeCell ref="BE99:BK99"/>
    <mergeCell ref="BE100:BK100"/>
    <mergeCell ref="BE92:BK92"/>
    <mergeCell ref="BE93:BK93"/>
    <mergeCell ref="BE94:BK94"/>
    <mergeCell ref="BE95:BK95"/>
    <mergeCell ref="BE96:BK96"/>
    <mergeCell ref="BE87:BK87"/>
    <mergeCell ref="BE88:BK88"/>
    <mergeCell ref="BE89:BK89"/>
    <mergeCell ref="BE90:BK90"/>
    <mergeCell ref="BE91:BK91"/>
    <mergeCell ref="BE82:BK82"/>
    <mergeCell ref="BE83:BK83"/>
    <mergeCell ref="B110:F110"/>
    <mergeCell ref="G110:J110"/>
    <mergeCell ref="K110:M110"/>
    <mergeCell ref="N110:S110"/>
    <mergeCell ref="T110:Y110"/>
    <mergeCell ref="Z110:AC110"/>
    <mergeCell ref="AD110:AG110"/>
    <mergeCell ref="AH110:AK110"/>
    <mergeCell ref="AL110:AO110"/>
    <mergeCell ref="AQ110:AT110"/>
    <mergeCell ref="AU110:AX110"/>
    <mergeCell ref="Z109:AC109"/>
    <mergeCell ref="AD109:AG109"/>
    <mergeCell ref="AH109:AK109"/>
    <mergeCell ref="AL109:AO109"/>
    <mergeCell ref="AQ109:AT109"/>
    <mergeCell ref="B109:F109"/>
    <mergeCell ref="G109:J109"/>
    <mergeCell ref="K109:M109"/>
    <mergeCell ref="N109:S109"/>
    <mergeCell ref="T109:Y109"/>
    <mergeCell ref="B106:AO106"/>
    <mergeCell ref="G107:M107"/>
    <mergeCell ref="N107:Y107"/>
    <mergeCell ref="Z107:AG107"/>
    <mergeCell ref="AH107:AO107"/>
    <mergeCell ref="G13:H13"/>
    <mergeCell ref="E13:F13"/>
    <mergeCell ref="B13:D13"/>
    <mergeCell ref="BE9:BK12"/>
    <mergeCell ref="BE13:BK13"/>
    <mergeCell ref="AC13:AE13"/>
    <mergeCell ref="Z13:AB13"/>
    <mergeCell ref="V13:Y13"/>
    <mergeCell ref="R13:U13"/>
    <mergeCell ref="N13:Q13"/>
    <mergeCell ref="AJ101:BK101"/>
    <mergeCell ref="B12:D12"/>
    <mergeCell ref="E12:F12"/>
    <mergeCell ref="G12:H12"/>
    <mergeCell ref="N12:Q12"/>
    <mergeCell ref="R12:U12"/>
    <mergeCell ref="V12:Y12"/>
    <mergeCell ref="Z12:AB12"/>
    <mergeCell ref="AC12:AE12"/>
    <mergeCell ref="AF12:AI12"/>
    <mergeCell ref="AO12:AS12"/>
    <mergeCell ref="AT12:AW12"/>
    <mergeCell ref="AX11:BA12"/>
    <mergeCell ref="BB11:BD12"/>
    <mergeCell ref="BB13:BD13"/>
    <mergeCell ref="AX13:BA13"/>
    <mergeCell ref="BE97:BK97"/>
    <mergeCell ref="BE84:BK84"/>
    <mergeCell ref="BE85:BK85"/>
    <mergeCell ref="BE86:BK86"/>
    <mergeCell ref="BE77:BK77"/>
    <mergeCell ref="BE78:BK78"/>
    <mergeCell ref="BE79:BK79"/>
    <mergeCell ref="BE80:BK80"/>
    <mergeCell ref="BE81:BK81"/>
    <mergeCell ref="BE72:BK72"/>
    <mergeCell ref="BE73:BK73"/>
    <mergeCell ref="BE74:BK74"/>
    <mergeCell ref="BE75:BK75"/>
    <mergeCell ref="BE76:BK76"/>
    <mergeCell ref="BE67:BK67"/>
    <mergeCell ref="BE68:BK68"/>
    <mergeCell ref="BE69:BK69"/>
    <mergeCell ref="BE70:BK70"/>
    <mergeCell ref="BE71:BK71"/>
    <mergeCell ref="BE62:BK62"/>
    <mergeCell ref="BE63:BK63"/>
    <mergeCell ref="BE64:BK64"/>
    <mergeCell ref="BE65:BK65"/>
    <mergeCell ref="BE66:BK66"/>
    <mergeCell ref="BE57:BK57"/>
    <mergeCell ref="BE58:BK58"/>
    <mergeCell ref="BE59:BK59"/>
    <mergeCell ref="BE60:BK60"/>
    <mergeCell ref="BE61:BK61"/>
    <mergeCell ref="BE52:BK52"/>
    <mergeCell ref="BE53:BK53"/>
    <mergeCell ref="BE54:BK54"/>
    <mergeCell ref="BE55:BK55"/>
    <mergeCell ref="BE56:BK56"/>
    <mergeCell ref="BE47:BK47"/>
    <mergeCell ref="BE48:BK48"/>
    <mergeCell ref="BE49:BK49"/>
    <mergeCell ref="BE50:BK50"/>
    <mergeCell ref="BE51:BK51"/>
    <mergeCell ref="BE42:BK42"/>
    <mergeCell ref="BE43:BK43"/>
    <mergeCell ref="BE44:BK44"/>
    <mergeCell ref="BE45:BK45"/>
    <mergeCell ref="BE46:BK46"/>
    <mergeCell ref="BE37:BK37"/>
    <mergeCell ref="BE38:BK38"/>
    <mergeCell ref="BE39:BK39"/>
    <mergeCell ref="BE40:BK40"/>
    <mergeCell ref="BE41:BK41"/>
    <mergeCell ref="BE32:BK32"/>
    <mergeCell ref="BE33:BK33"/>
    <mergeCell ref="BE34:BK34"/>
    <mergeCell ref="BE35:BK35"/>
    <mergeCell ref="BE36:BK36"/>
    <mergeCell ref="BE27:BK27"/>
    <mergeCell ref="BE28:BK28"/>
    <mergeCell ref="BE29:BK29"/>
    <mergeCell ref="BE30:BK30"/>
    <mergeCell ref="BE31:BK31"/>
    <mergeCell ref="BE22:BK22"/>
    <mergeCell ref="BE23:BK23"/>
    <mergeCell ref="BE24:BK24"/>
    <mergeCell ref="BE25:BK25"/>
    <mergeCell ref="BE26:BK26"/>
    <mergeCell ref="BB100:BD100"/>
    <mergeCell ref="BB9:BD9"/>
    <mergeCell ref="BB10:BD10"/>
    <mergeCell ref="B7:BK8"/>
    <mergeCell ref="BE14:BK14"/>
    <mergeCell ref="BE15:BK15"/>
    <mergeCell ref="BE16:BK16"/>
    <mergeCell ref="BE17:BK17"/>
    <mergeCell ref="BE18:BK18"/>
    <mergeCell ref="BE19:BK19"/>
    <mergeCell ref="BE20:BK20"/>
    <mergeCell ref="BE21:BK21"/>
    <mergeCell ref="BB95:BD95"/>
    <mergeCell ref="BB96:BD96"/>
    <mergeCell ref="BB97:BD97"/>
    <mergeCell ref="BB98:BD98"/>
    <mergeCell ref="BB99:BD99"/>
    <mergeCell ref="BB90:BD90"/>
    <mergeCell ref="BB91:BD91"/>
    <mergeCell ref="BB92:BD92"/>
    <mergeCell ref="BB93:BD93"/>
    <mergeCell ref="BB94:BD94"/>
    <mergeCell ref="BB85:BD85"/>
    <mergeCell ref="BB86:BD86"/>
    <mergeCell ref="BB87:BD87"/>
    <mergeCell ref="BB88:BD88"/>
    <mergeCell ref="BB89:BD89"/>
    <mergeCell ref="BB80:BD80"/>
    <mergeCell ref="BB81:BD81"/>
    <mergeCell ref="BB82:BD82"/>
    <mergeCell ref="BB83:BD83"/>
    <mergeCell ref="BB84:BD84"/>
    <mergeCell ref="BB75:BD75"/>
    <mergeCell ref="BB76:BD76"/>
    <mergeCell ref="BB77:BD77"/>
    <mergeCell ref="BB78:BD78"/>
    <mergeCell ref="BB79:BD79"/>
    <mergeCell ref="BB70:BD70"/>
    <mergeCell ref="BB71:BD71"/>
    <mergeCell ref="BB72:BD72"/>
    <mergeCell ref="BB73:BD73"/>
    <mergeCell ref="BB74:BD74"/>
    <mergeCell ref="BB65:BD65"/>
    <mergeCell ref="BB66:BD66"/>
    <mergeCell ref="BB67:BD67"/>
    <mergeCell ref="BB68:BD68"/>
    <mergeCell ref="BB69:BD69"/>
    <mergeCell ref="BB60:BD60"/>
    <mergeCell ref="BB61:BD61"/>
    <mergeCell ref="BB62:BD62"/>
    <mergeCell ref="BB63:BD63"/>
    <mergeCell ref="BB64:BD64"/>
    <mergeCell ref="BB55:BD55"/>
    <mergeCell ref="BB56:BD56"/>
    <mergeCell ref="BB57:BD57"/>
    <mergeCell ref="BB58:BD58"/>
    <mergeCell ref="BB59:BD59"/>
    <mergeCell ref="BB50:BD50"/>
    <mergeCell ref="BB51:BD51"/>
    <mergeCell ref="BB52:BD52"/>
    <mergeCell ref="BB53:BD53"/>
    <mergeCell ref="BB54:BD54"/>
    <mergeCell ref="BB45:BD45"/>
    <mergeCell ref="BB46:BD46"/>
    <mergeCell ref="BB47:BD47"/>
    <mergeCell ref="BB48:BD48"/>
    <mergeCell ref="BB49:BD49"/>
    <mergeCell ref="BB40:BD40"/>
    <mergeCell ref="BB41:BD41"/>
    <mergeCell ref="BB42:BD42"/>
    <mergeCell ref="BB43:BD43"/>
    <mergeCell ref="BB44:BD44"/>
    <mergeCell ref="BB35:BD35"/>
    <mergeCell ref="BB36:BD36"/>
    <mergeCell ref="BB37:BD37"/>
    <mergeCell ref="BB38:BD38"/>
    <mergeCell ref="BB39:BD39"/>
    <mergeCell ref="BB30:BD30"/>
    <mergeCell ref="BB31:BD31"/>
    <mergeCell ref="BB32:BD32"/>
    <mergeCell ref="BB33:BD33"/>
    <mergeCell ref="BB34:BD34"/>
    <mergeCell ref="BB25:BD25"/>
    <mergeCell ref="BB26:BD26"/>
    <mergeCell ref="BB27:BD27"/>
    <mergeCell ref="BB28:BD28"/>
    <mergeCell ref="BB29:BD29"/>
    <mergeCell ref="AX98:BA98"/>
    <mergeCell ref="AX99:BA99"/>
    <mergeCell ref="AX100:BA100"/>
    <mergeCell ref="BB14:BD14"/>
    <mergeCell ref="BB15:BD15"/>
    <mergeCell ref="BB16:BD16"/>
    <mergeCell ref="BB17:BD17"/>
    <mergeCell ref="BB18:BD18"/>
    <mergeCell ref="BB19:BD19"/>
    <mergeCell ref="BB20:BD20"/>
    <mergeCell ref="BB21:BD21"/>
    <mergeCell ref="BB22:BD22"/>
    <mergeCell ref="BB23:BD23"/>
    <mergeCell ref="BB24:BD24"/>
    <mergeCell ref="AX93:BA93"/>
    <mergeCell ref="AX94:BA94"/>
    <mergeCell ref="AX95:BA95"/>
    <mergeCell ref="AX96:BA96"/>
    <mergeCell ref="AX97:BA97"/>
    <mergeCell ref="AX88:BA88"/>
    <mergeCell ref="AX89:BA89"/>
    <mergeCell ref="AX90:BA90"/>
    <mergeCell ref="AX91:BA91"/>
    <mergeCell ref="AX92:BA92"/>
    <mergeCell ref="AX83:BA83"/>
    <mergeCell ref="AX84:BA84"/>
    <mergeCell ref="AX85:BA85"/>
    <mergeCell ref="AX86:BA86"/>
    <mergeCell ref="AX87:BA87"/>
    <mergeCell ref="AX78:BA78"/>
    <mergeCell ref="AX79:BA79"/>
    <mergeCell ref="AX80:BA80"/>
    <mergeCell ref="AX81:BA81"/>
    <mergeCell ref="AX82:BA82"/>
    <mergeCell ref="AX73:BA73"/>
    <mergeCell ref="AX74:BA74"/>
    <mergeCell ref="AX75:BA75"/>
    <mergeCell ref="AX76:BA76"/>
    <mergeCell ref="AX77:BA77"/>
    <mergeCell ref="AX68:BA68"/>
    <mergeCell ref="AX69:BA69"/>
    <mergeCell ref="AX70:BA70"/>
    <mergeCell ref="AX71:BA71"/>
    <mergeCell ref="AX72:BA72"/>
    <mergeCell ref="AX63:BA63"/>
    <mergeCell ref="AX64:BA64"/>
    <mergeCell ref="AX65:BA65"/>
    <mergeCell ref="AX66:BA66"/>
    <mergeCell ref="AX67:BA67"/>
    <mergeCell ref="AX58:BA58"/>
    <mergeCell ref="AX59:BA59"/>
    <mergeCell ref="AX60:BA60"/>
    <mergeCell ref="AX61:BA61"/>
    <mergeCell ref="AX62:BA62"/>
    <mergeCell ref="AX53:BA53"/>
    <mergeCell ref="AX54:BA54"/>
    <mergeCell ref="AX55:BA55"/>
    <mergeCell ref="AX56:BA56"/>
    <mergeCell ref="AX57:BA57"/>
    <mergeCell ref="AX48:BA48"/>
    <mergeCell ref="AX49:BA49"/>
    <mergeCell ref="AX50:BA50"/>
    <mergeCell ref="AX51:BA51"/>
    <mergeCell ref="AX52:BA52"/>
    <mergeCell ref="AX43:BA43"/>
    <mergeCell ref="AX44:BA44"/>
    <mergeCell ref="AX45:BA45"/>
    <mergeCell ref="AX46:BA46"/>
    <mergeCell ref="AX47:BA47"/>
    <mergeCell ref="AX38:BA38"/>
    <mergeCell ref="AX39:BA39"/>
    <mergeCell ref="AX40:BA40"/>
    <mergeCell ref="AX41:BA41"/>
    <mergeCell ref="AX42:BA42"/>
    <mergeCell ref="AX33:BA33"/>
    <mergeCell ref="AX34:BA34"/>
    <mergeCell ref="AX35:BA35"/>
    <mergeCell ref="AX36:BA36"/>
    <mergeCell ref="AX37:BA37"/>
    <mergeCell ref="AX28:BA28"/>
    <mergeCell ref="AX29:BA29"/>
    <mergeCell ref="AX30:BA30"/>
    <mergeCell ref="AX31:BA31"/>
    <mergeCell ref="AX32:BA32"/>
    <mergeCell ref="AX23:BA23"/>
    <mergeCell ref="AX24:BA24"/>
    <mergeCell ref="AX25:BA25"/>
    <mergeCell ref="AX26:BA26"/>
    <mergeCell ref="AX27:BA27"/>
    <mergeCell ref="AX18:BA18"/>
    <mergeCell ref="AX19:BA19"/>
    <mergeCell ref="AX20:BA20"/>
    <mergeCell ref="AX21:BA21"/>
    <mergeCell ref="AX22:BA22"/>
    <mergeCell ref="AO10:BA10"/>
    <mergeCell ref="AX14:BA14"/>
    <mergeCell ref="AX15:BA15"/>
    <mergeCell ref="AX16:BA16"/>
    <mergeCell ref="AX17:BA17"/>
    <mergeCell ref="AT13:AW13"/>
    <mergeCell ref="AO13:AS13"/>
    <mergeCell ref="AT97:AW97"/>
    <mergeCell ref="AT98:AW98"/>
    <mergeCell ref="AT99:AW99"/>
    <mergeCell ref="AT100:AW100"/>
    <mergeCell ref="AT92:AW92"/>
    <mergeCell ref="AT93:AW93"/>
    <mergeCell ref="AT94:AW94"/>
    <mergeCell ref="AT95:AW95"/>
    <mergeCell ref="AT96:AW96"/>
    <mergeCell ref="AT87:AW87"/>
    <mergeCell ref="AT88:AW88"/>
    <mergeCell ref="AT89:AW89"/>
    <mergeCell ref="AT90:AW90"/>
    <mergeCell ref="AT91:AW91"/>
    <mergeCell ref="AT82:AW82"/>
    <mergeCell ref="AT83:AW83"/>
    <mergeCell ref="AT84:AW84"/>
    <mergeCell ref="AT85:AW85"/>
    <mergeCell ref="AT86:AW86"/>
    <mergeCell ref="AT77:AW77"/>
    <mergeCell ref="AT78:AW78"/>
    <mergeCell ref="AT79:AW79"/>
    <mergeCell ref="AT80:AW80"/>
    <mergeCell ref="AT81:AW81"/>
    <mergeCell ref="AT72:AW72"/>
    <mergeCell ref="AT73:AW73"/>
    <mergeCell ref="AT74:AW74"/>
    <mergeCell ref="AT75:AW75"/>
    <mergeCell ref="AT76:AW76"/>
    <mergeCell ref="AT67:AW67"/>
    <mergeCell ref="AT68:AW68"/>
    <mergeCell ref="AT69:AW69"/>
    <mergeCell ref="AT70:AW70"/>
    <mergeCell ref="AT71:AW71"/>
    <mergeCell ref="AT62:AW62"/>
    <mergeCell ref="AT63:AW63"/>
    <mergeCell ref="AT64:AW64"/>
    <mergeCell ref="AT65:AW65"/>
    <mergeCell ref="AT66:AW66"/>
    <mergeCell ref="AT57:AW57"/>
    <mergeCell ref="AT58:AW58"/>
    <mergeCell ref="AT59:AW59"/>
    <mergeCell ref="AT60:AW60"/>
    <mergeCell ref="AT61:AW61"/>
    <mergeCell ref="AT52:AW52"/>
    <mergeCell ref="AT53:AW53"/>
    <mergeCell ref="AT54:AW54"/>
    <mergeCell ref="AT55:AW55"/>
    <mergeCell ref="AT56:AW56"/>
    <mergeCell ref="AT47:AW47"/>
    <mergeCell ref="AT48:AW48"/>
    <mergeCell ref="AT49:AW49"/>
    <mergeCell ref="AT50:AW50"/>
    <mergeCell ref="AT51:AW51"/>
    <mergeCell ref="AT42:AW42"/>
    <mergeCell ref="AT43:AW43"/>
    <mergeCell ref="AT44:AW44"/>
    <mergeCell ref="AT45:AW45"/>
    <mergeCell ref="AT46:AW46"/>
    <mergeCell ref="AT37:AW37"/>
    <mergeCell ref="AT38:AW38"/>
    <mergeCell ref="AT39:AW39"/>
    <mergeCell ref="AT40:AW40"/>
    <mergeCell ref="AT41:AW41"/>
    <mergeCell ref="AT32:AW32"/>
    <mergeCell ref="AT33:AW33"/>
    <mergeCell ref="AT34:AW34"/>
    <mergeCell ref="AT35:AW35"/>
    <mergeCell ref="AT36:AW36"/>
    <mergeCell ref="AT27:AW27"/>
    <mergeCell ref="AT28:AW28"/>
    <mergeCell ref="AT29:AW29"/>
    <mergeCell ref="AT30:AW30"/>
    <mergeCell ref="AT31:AW31"/>
    <mergeCell ref="AO100:AS100"/>
    <mergeCell ref="AO11:AW11"/>
    <mergeCell ref="AT14:AW14"/>
    <mergeCell ref="AT15:AW15"/>
    <mergeCell ref="AT16:AW16"/>
    <mergeCell ref="AT17:AW17"/>
    <mergeCell ref="AT18:AW18"/>
    <mergeCell ref="AT19:AW19"/>
    <mergeCell ref="AT20:AW20"/>
    <mergeCell ref="AT21:AW21"/>
    <mergeCell ref="AT22:AW22"/>
    <mergeCell ref="AT23:AW23"/>
    <mergeCell ref="AT24:AW24"/>
    <mergeCell ref="AT25:AW25"/>
    <mergeCell ref="AT26:AW26"/>
    <mergeCell ref="AO96:AS96"/>
    <mergeCell ref="AO97:AS97"/>
    <mergeCell ref="AO98:AS98"/>
    <mergeCell ref="AO99:AS99"/>
    <mergeCell ref="AO91:AS91"/>
    <mergeCell ref="AO92:AS92"/>
    <mergeCell ref="AO93:AS93"/>
    <mergeCell ref="AO94:AS94"/>
    <mergeCell ref="AO95:AS95"/>
    <mergeCell ref="AO86:AS86"/>
    <mergeCell ref="AO87:AS87"/>
    <mergeCell ref="AO88:AS88"/>
    <mergeCell ref="AO89:AS89"/>
    <mergeCell ref="AO90:AS90"/>
    <mergeCell ref="AO81:AS81"/>
    <mergeCell ref="AO82:AS82"/>
    <mergeCell ref="AO83:AS83"/>
    <mergeCell ref="AO84:AS84"/>
    <mergeCell ref="AO85:AS85"/>
    <mergeCell ref="AO76:AS76"/>
    <mergeCell ref="AO77:AS77"/>
    <mergeCell ref="AO78:AS78"/>
    <mergeCell ref="AO79:AS79"/>
    <mergeCell ref="AO80:AS80"/>
    <mergeCell ref="AO71:AS71"/>
    <mergeCell ref="AO72:AS72"/>
    <mergeCell ref="AO73:AS73"/>
    <mergeCell ref="AO74:AS74"/>
    <mergeCell ref="AO75:AS75"/>
    <mergeCell ref="AO66:AS66"/>
    <mergeCell ref="AO67:AS67"/>
    <mergeCell ref="AO68:AS68"/>
    <mergeCell ref="AO69:AS69"/>
    <mergeCell ref="AO70:AS70"/>
    <mergeCell ref="AO61:AS61"/>
    <mergeCell ref="AO62:AS62"/>
    <mergeCell ref="AO63:AS63"/>
    <mergeCell ref="AO64:AS64"/>
    <mergeCell ref="AO65:AS65"/>
    <mergeCell ref="AO56:AS56"/>
    <mergeCell ref="AO57:AS57"/>
    <mergeCell ref="AO58:AS58"/>
    <mergeCell ref="AO59:AS59"/>
    <mergeCell ref="AO60:AS60"/>
    <mergeCell ref="AO51:AS51"/>
    <mergeCell ref="AO52:AS52"/>
    <mergeCell ref="AO53:AS53"/>
    <mergeCell ref="AO54:AS54"/>
    <mergeCell ref="AO55:AS55"/>
    <mergeCell ref="AO46:AS46"/>
    <mergeCell ref="AO47:AS47"/>
    <mergeCell ref="AO48:AS48"/>
    <mergeCell ref="AO49:AS49"/>
    <mergeCell ref="AO50:AS50"/>
    <mergeCell ref="AO41:AS41"/>
    <mergeCell ref="AO42:AS42"/>
    <mergeCell ref="AO43:AS43"/>
    <mergeCell ref="AO44:AS44"/>
    <mergeCell ref="AO45:AS45"/>
    <mergeCell ref="AO36:AS36"/>
    <mergeCell ref="AO37:AS37"/>
    <mergeCell ref="AO38:AS38"/>
    <mergeCell ref="AO39:AS39"/>
    <mergeCell ref="AO40:AS40"/>
    <mergeCell ref="AO31:AS31"/>
    <mergeCell ref="AO32:AS32"/>
    <mergeCell ref="AO33:AS33"/>
    <mergeCell ref="AO34:AS34"/>
    <mergeCell ref="AO35:AS35"/>
    <mergeCell ref="AO26:AS26"/>
    <mergeCell ref="AO27:AS27"/>
    <mergeCell ref="AO28:AS28"/>
    <mergeCell ref="AO29:AS29"/>
    <mergeCell ref="AO30:AS30"/>
    <mergeCell ref="AF101:AI101"/>
    <mergeCell ref="AF9:AN10"/>
    <mergeCell ref="AJ11:AN11"/>
    <mergeCell ref="AO14:AS14"/>
    <mergeCell ref="AO15:AS15"/>
    <mergeCell ref="AO16:AS16"/>
    <mergeCell ref="AO17:AS17"/>
    <mergeCell ref="AO18:AS18"/>
    <mergeCell ref="AO19:AS19"/>
    <mergeCell ref="AO20:AS20"/>
    <mergeCell ref="AO21:AS21"/>
    <mergeCell ref="AO22:AS22"/>
    <mergeCell ref="AO23:AS23"/>
    <mergeCell ref="AO24:AS24"/>
    <mergeCell ref="AO25:AS25"/>
    <mergeCell ref="AF97:AI97"/>
    <mergeCell ref="AF98:AI98"/>
    <mergeCell ref="AF99:AI99"/>
    <mergeCell ref="AF100:AI100"/>
    <mergeCell ref="AF92:AI92"/>
    <mergeCell ref="AF93:AI93"/>
    <mergeCell ref="AF94:AI94"/>
    <mergeCell ref="AF95:AI95"/>
    <mergeCell ref="AF96:AI96"/>
    <mergeCell ref="AF87:AI87"/>
    <mergeCell ref="AF88:AI88"/>
    <mergeCell ref="AF89:AI89"/>
    <mergeCell ref="AF90:AI90"/>
    <mergeCell ref="AF91:AI91"/>
    <mergeCell ref="AF82:AI82"/>
    <mergeCell ref="AF83:AI83"/>
    <mergeCell ref="AF84:AI84"/>
    <mergeCell ref="AF85:AI85"/>
    <mergeCell ref="AF86:AI86"/>
    <mergeCell ref="AF77:AI77"/>
    <mergeCell ref="AF78:AI78"/>
    <mergeCell ref="AF79:AI79"/>
    <mergeCell ref="AF80:AI80"/>
    <mergeCell ref="AF81:AI81"/>
    <mergeCell ref="AF72:AI72"/>
    <mergeCell ref="AF73:AI73"/>
    <mergeCell ref="AF74:AI74"/>
    <mergeCell ref="AF75:AI75"/>
    <mergeCell ref="AF76:AI76"/>
    <mergeCell ref="AF67:AI67"/>
    <mergeCell ref="AF68:AI68"/>
    <mergeCell ref="AF69:AI69"/>
    <mergeCell ref="AF70:AI70"/>
    <mergeCell ref="AF71:AI71"/>
    <mergeCell ref="AF62:AI62"/>
    <mergeCell ref="AF63:AI63"/>
    <mergeCell ref="AF64:AI64"/>
    <mergeCell ref="AF65:AI65"/>
    <mergeCell ref="AF66:AI66"/>
    <mergeCell ref="AF57:AI57"/>
    <mergeCell ref="AF58:AI58"/>
    <mergeCell ref="AF59:AI59"/>
    <mergeCell ref="AF60:AI60"/>
    <mergeCell ref="AF61:AI61"/>
    <mergeCell ref="AF52:AI52"/>
    <mergeCell ref="AF53:AI53"/>
    <mergeCell ref="AF54:AI54"/>
    <mergeCell ref="AF55:AI55"/>
    <mergeCell ref="AF56:AI56"/>
    <mergeCell ref="AF47:AI47"/>
    <mergeCell ref="AF48:AI48"/>
    <mergeCell ref="AF49:AI49"/>
    <mergeCell ref="AF50:AI50"/>
    <mergeCell ref="AF51:AI51"/>
    <mergeCell ref="AF42:AI42"/>
    <mergeCell ref="AF43:AI43"/>
    <mergeCell ref="AF44:AI44"/>
    <mergeCell ref="AF45:AI45"/>
    <mergeCell ref="AF46:AI46"/>
    <mergeCell ref="AF37:AI37"/>
    <mergeCell ref="AF38:AI38"/>
    <mergeCell ref="AF39:AI39"/>
    <mergeCell ref="AF40:AI40"/>
    <mergeCell ref="AF41:AI41"/>
    <mergeCell ref="AF32:AI32"/>
    <mergeCell ref="AF33:AI33"/>
    <mergeCell ref="AF34:AI34"/>
    <mergeCell ref="AF35:AI35"/>
    <mergeCell ref="AF36:AI36"/>
    <mergeCell ref="AF27:AI27"/>
    <mergeCell ref="AF28:AI28"/>
    <mergeCell ref="AF29:AI29"/>
    <mergeCell ref="AF30:AI30"/>
    <mergeCell ref="AF31:AI31"/>
    <mergeCell ref="AF22:AI22"/>
    <mergeCell ref="AF23:AI23"/>
    <mergeCell ref="AF24:AI24"/>
    <mergeCell ref="AF25:AI25"/>
    <mergeCell ref="AF26:AI26"/>
    <mergeCell ref="AF17:AI17"/>
    <mergeCell ref="AF18:AI18"/>
    <mergeCell ref="AF19:AI19"/>
    <mergeCell ref="AF20:AI20"/>
    <mergeCell ref="AF21:AI21"/>
    <mergeCell ref="AF14:AI14"/>
    <mergeCell ref="AF15:AI15"/>
    <mergeCell ref="AF16:AI16"/>
    <mergeCell ref="AF13:AI13"/>
    <mergeCell ref="AC98:AE98"/>
    <mergeCell ref="AC99:AE99"/>
    <mergeCell ref="AC100:AE100"/>
    <mergeCell ref="V101:Y101"/>
    <mergeCell ref="Z101:AB101"/>
    <mergeCell ref="AC101:AE101"/>
    <mergeCell ref="AC93:AE93"/>
    <mergeCell ref="AC94:AE94"/>
    <mergeCell ref="AC95:AE95"/>
    <mergeCell ref="AC96:AE96"/>
    <mergeCell ref="AC97:AE97"/>
    <mergeCell ref="AC88:AE88"/>
    <mergeCell ref="AC89:AE89"/>
    <mergeCell ref="AC90:AE90"/>
    <mergeCell ref="AC91:AE91"/>
    <mergeCell ref="AC92:AE92"/>
    <mergeCell ref="AC83:AE83"/>
    <mergeCell ref="AC84:AE84"/>
    <mergeCell ref="AC85:AE85"/>
    <mergeCell ref="AC86:AE86"/>
    <mergeCell ref="AC87:AE87"/>
    <mergeCell ref="AC78:AE78"/>
    <mergeCell ref="AC79:AE79"/>
    <mergeCell ref="AC80:AE80"/>
    <mergeCell ref="AC81:AE81"/>
    <mergeCell ref="AC82:AE82"/>
    <mergeCell ref="AC73:AE73"/>
    <mergeCell ref="AC74:AE74"/>
    <mergeCell ref="AC75:AE75"/>
    <mergeCell ref="AC76:AE76"/>
    <mergeCell ref="AC77:AE77"/>
    <mergeCell ref="AC68:AE68"/>
    <mergeCell ref="AC69:AE69"/>
    <mergeCell ref="AC70:AE70"/>
    <mergeCell ref="AC71:AE71"/>
    <mergeCell ref="AC72:AE72"/>
    <mergeCell ref="AC63:AE63"/>
    <mergeCell ref="AC64:AE64"/>
    <mergeCell ref="AC65:AE65"/>
    <mergeCell ref="AC66:AE66"/>
    <mergeCell ref="AC67:AE67"/>
    <mergeCell ref="AC58:AE58"/>
    <mergeCell ref="AC59:AE59"/>
    <mergeCell ref="AC60:AE60"/>
    <mergeCell ref="AC61:AE61"/>
    <mergeCell ref="AC62:AE62"/>
    <mergeCell ref="AC53:AE53"/>
    <mergeCell ref="AC54:AE54"/>
    <mergeCell ref="AC55:AE55"/>
    <mergeCell ref="AC56:AE56"/>
    <mergeCell ref="AC57:AE57"/>
    <mergeCell ref="AC48:AE48"/>
    <mergeCell ref="AC49:AE49"/>
    <mergeCell ref="AC50:AE50"/>
    <mergeCell ref="AC51:AE51"/>
    <mergeCell ref="AC52:AE52"/>
    <mergeCell ref="AC43:AE43"/>
    <mergeCell ref="AC44:AE44"/>
    <mergeCell ref="AC45:AE45"/>
    <mergeCell ref="AC46:AE46"/>
    <mergeCell ref="AC47:AE47"/>
    <mergeCell ref="AC38:AE38"/>
    <mergeCell ref="AC39:AE39"/>
    <mergeCell ref="AC40:AE40"/>
    <mergeCell ref="AC41:AE41"/>
    <mergeCell ref="AC42:AE42"/>
    <mergeCell ref="AC33:AE33"/>
    <mergeCell ref="AC34:AE34"/>
    <mergeCell ref="AC35:AE35"/>
    <mergeCell ref="AC36:AE36"/>
    <mergeCell ref="AC37:AE37"/>
    <mergeCell ref="AC28:AE28"/>
    <mergeCell ref="AC29:AE29"/>
    <mergeCell ref="AC30:AE30"/>
    <mergeCell ref="AC31:AE31"/>
    <mergeCell ref="AC32:AE32"/>
    <mergeCell ref="AC23:AE23"/>
    <mergeCell ref="AC24:AE24"/>
    <mergeCell ref="AC25:AE25"/>
    <mergeCell ref="AC26:AE26"/>
    <mergeCell ref="AC27:AE27"/>
    <mergeCell ref="Z99:AB99"/>
    <mergeCell ref="Z100:AB100"/>
    <mergeCell ref="B9:AB11"/>
    <mergeCell ref="AC9:AE11"/>
    <mergeCell ref="AC14:AE14"/>
    <mergeCell ref="AC15:AE15"/>
    <mergeCell ref="AC16:AE16"/>
    <mergeCell ref="AC17:AE17"/>
    <mergeCell ref="AC18:AE18"/>
    <mergeCell ref="AC19:AE19"/>
    <mergeCell ref="AC20:AE20"/>
    <mergeCell ref="AC21:AE21"/>
    <mergeCell ref="AC22:AE22"/>
    <mergeCell ref="Z94:AB94"/>
    <mergeCell ref="Z95:AB95"/>
    <mergeCell ref="Z96:AB96"/>
    <mergeCell ref="Z97:AB97"/>
    <mergeCell ref="Z98:AB98"/>
    <mergeCell ref="Z89:AB89"/>
    <mergeCell ref="Z90:AB90"/>
    <mergeCell ref="Z91:AB91"/>
    <mergeCell ref="Z92:AB92"/>
    <mergeCell ref="Z93:AB93"/>
    <mergeCell ref="Z84:AB84"/>
    <mergeCell ref="Z85:AB85"/>
    <mergeCell ref="Z86:AB86"/>
    <mergeCell ref="Z87:AB87"/>
    <mergeCell ref="Z88:AB88"/>
    <mergeCell ref="Z79:AB79"/>
    <mergeCell ref="Z80:AB80"/>
    <mergeCell ref="Z81:AB81"/>
    <mergeCell ref="Z82:AB82"/>
    <mergeCell ref="Z83:AB83"/>
    <mergeCell ref="Z74:AB74"/>
    <mergeCell ref="Z75:AB75"/>
    <mergeCell ref="Z76:AB76"/>
    <mergeCell ref="Z77:AB77"/>
    <mergeCell ref="Z78:AB78"/>
    <mergeCell ref="Z69:AB69"/>
    <mergeCell ref="Z70:AB70"/>
    <mergeCell ref="Z71:AB71"/>
    <mergeCell ref="Z72:AB72"/>
    <mergeCell ref="Z73:AB73"/>
    <mergeCell ref="Z64:AB64"/>
    <mergeCell ref="Z65:AB65"/>
    <mergeCell ref="Z66:AB66"/>
    <mergeCell ref="Z67:AB67"/>
    <mergeCell ref="Z68:AB68"/>
    <mergeCell ref="Z59:AB59"/>
    <mergeCell ref="Z60:AB60"/>
    <mergeCell ref="Z61:AB61"/>
    <mergeCell ref="Z62:AB62"/>
    <mergeCell ref="Z63:AB63"/>
    <mergeCell ref="Z54:AB54"/>
    <mergeCell ref="Z55:AB55"/>
    <mergeCell ref="Z56:AB56"/>
    <mergeCell ref="Z57:AB57"/>
    <mergeCell ref="Z58:AB58"/>
    <mergeCell ref="Z49:AB49"/>
    <mergeCell ref="Z50:AB50"/>
    <mergeCell ref="Z51:AB51"/>
    <mergeCell ref="Z52:AB52"/>
    <mergeCell ref="Z53:AB53"/>
    <mergeCell ref="Z44:AB44"/>
    <mergeCell ref="Z45:AB45"/>
    <mergeCell ref="Z46:AB46"/>
    <mergeCell ref="Z47:AB47"/>
    <mergeCell ref="Z48:AB48"/>
    <mergeCell ref="Z39:AB39"/>
    <mergeCell ref="Z40:AB40"/>
    <mergeCell ref="Z41:AB41"/>
    <mergeCell ref="Z42:AB42"/>
    <mergeCell ref="Z43:AB43"/>
    <mergeCell ref="Z34:AB34"/>
    <mergeCell ref="Z35:AB35"/>
    <mergeCell ref="Z36:AB36"/>
    <mergeCell ref="Z37:AB37"/>
    <mergeCell ref="Z38:AB38"/>
    <mergeCell ref="Z29:AB29"/>
    <mergeCell ref="Z30:AB30"/>
    <mergeCell ref="Z31:AB31"/>
    <mergeCell ref="Z32:AB32"/>
    <mergeCell ref="Z33:AB33"/>
    <mergeCell ref="Z24:AB24"/>
    <mergeCell ref="Z25:AB25"/>
    <mergeCell ref="Z26:AB26"/>
    <mergeCell ref="Z27:AB27"/>
    <mergeCell ref="Z28:AB28"/>
    <mergeCell ref="Z19:AB19"/>
    <mergeCell ref="Z20:AB20"/>
    <mergeCell ref="Z21:AB21"/>
    <mergeCell ref="Z22:AB22"/>
    <mergeCell ref="Z23:AB23"/>
    <mergeCell ref="Z14:AB14"/>
    <mergeCell ref="Z15:AB15"/>
    <mergeCell ref="Z16:AB16"/>
    <mergeCell ref="Z17:AB17"/>
    <mergeCell ref="Z18:AB18"/>
    <mergeCell ref="V98:Y98"/>
    <mergeCell ref="V99:Y99"/>
    <mergeCell ref="V100:Y100"/>
    <mergeCell ref="B101:Q101"/>
    <mergeCell ref="R101:U101"/>
    <mergeCell ref="V93:Y93"/>
    <mergeCell ref="V94:Y94"/>
    <mergeCell ref="V95:Y95"/>
    <mergeCell ref="V96:Y96"/>
    <mergeCell ref="V97:Y97"/>
    <mergeCell ref="V88:Y88"/>
    <mergeCell ref="V89:Y89"/>
    <mergeCell ref="V90:Y90"/>
    <mergeCell ref="V91:Y91"/>
    <mergeCell ref="V92:Y92"/>
    <mergeCell ref="V83:Y83"/>
    <mergeCell ref="V84:Y84"/>
    <mergeCell ref="V85:Y85"/>
    <mergeCell ref="V86:Y86"/>
    <mergeCell ref="V87:Y87"/>
    <mergeCell ref="V78:Y78"/>
    <mergeCell ref="V79:Y79"/>
    <mergeCell ref="V80:Y80"/>
    <mergeCell ref="V81:Y81"/>
    <mergeCell ref="V82:Y82"/>
    <mergeCell ref="V73:Y73"/>
    <mergeCell ref="V74:Y74"/>
    <mergeCell ref="V75:Y75"/>
    <mergeCell ref="V76:Y76"/>
    <mergeCell ref="V77:Y77"/>
    <mergeCell ref="V68:Y68"/>
    <mergeCell ref="V69:Y69"/>
    <mergeCell ref="V70:Y70"/>
    <mergeCell ref="V71:Y71"/>
    <mergeCell ref="V72:Y72"/>
    <mergeCell ref="V63:Y63"/>
    <mergeCell ref="V64:Y64"/>
    <mergeCell ref="V65:Y65"/>
    <mergeCell ref="V66:Y66"/>
    <mergeCell ref="V67:Y67"/>
    <mergeCell ref="V58:Y58"/>
    <mergeCell ref="V59:Y59"/>
    <mergeCell ref="V60:Y60"/>
    <mergeCell ref="V61:Y61"/>
    <mergeCell ref="V62:Y62"/>
    <mergeCell ref="V53:Y53"/>
    <mergeCell ref="V54:Y54"/>
    <mergeCell ref="V55:Y55"/>
    <mergeCell ref="V56:Y56"/>
    <mergeCell ref="V57:Y57"/>
    <mergeCell ref="V48:Y48"/>
    <mergeCell ref="V49:Y49"/>
    <mergeCell ref="V50:Y50"/>
    <mergeCell ref="V51:Y51"/>
    <mergeCell ref="V52:Y52"/>
    <mergeCell ref="V43:Y43"/>
    <mergeCell ref="V44:Y44"/>
    <mergeCell ref="V45:Y45"/>
    <mergeCell ref="V46:Y46"/>
    <mergeCell ref="V47:Y47"/>
    <mergeCell ref="V38:Y38"/>
    <mergeCell ref="V39:Y39"/>
    <mergeCell ref="V40:Y40"/>
    <mergeCell ref="V41:Y41"/>
    <mergeCell ref="V42:Y42"/>
    <mergeCell ref="V33:Y33"/>
    <mergeCell ref="V34:Y34"/>
    <mergeCell ref="V35:Y35"/>
    <mergeCell ref="V36:Y36"/>
    <mergeCell ref="V37:Y37"/>
    <mergeCell ref="V28:Y28"/>
    <mergeCell ref="V29:Y29"/>
    <mergeCell ref="V30:Y30"/>
    <mergeCell ref="V31:Y31"/>
    <mergeCell ref="V32:Y32"/>
    <mergeCell ref="V23:Y23"/>
    <mergeCell ref="V24:Y24"/>
    <mergeCell ref="V25:Y25"/>
    <mergeCell ref="V26:Y26"/>
    <mergeCell ref="V27:Y27"/>
    <mergeCell ref="R97:U97"/>
    <mergeCell ref="R98:U98"/>
    <mergeCell ref="R73:U73"/>
    <mergeCell ref="R74:U74"/>
    <mergeCell ref="R75:U75"/>
    <mergeCell ref="R76:U76"/>
    <mergeCell ref="R67:U67"/>
    <mergeCell ref="R68:U68"/>
    <mergeCell ref="R69:U69"/>
    <mergeCell ref="R70:U70"/>
    <mergeCell ref="R71:U71"/>
    <mergeCell ref="R62:U62"/>
    <mergeCell ref="R63:U63"/>
    <mergeCell ref="R64:U64"/>
    <mergeCell ref="R65:U65"/>
    <mergeCell ref="R66:U66"/>
    <mergeCell ref="R57:U57"/>
    <mergeCell ref="R99:U99"/>
    <mergeCell ref="R100:U100"/>
    <mergeCell ref="V14:Y14"/>
    <mergeCell ref="V15:Y15"/>
    <mergeCell ref="V16:Y16"/>
    <mergeCell ref="V17:Y17"/>
    <mergeCell ref="V18:Y18"/>
    <mergeCell ref="V19:Y19"/>
    <mergeCell ref="V20:Y20"/>
    <mergeCell ref="V21:Y21"/>
    <mergeCell ref="V22:Y22"/>
    <mergeCell ref="R92:U92"/>
    <mergeCell ref="R93:U93"/>
    <mergeCell ref="R94:U94"/>
    <mergeCell ref="R95:U95"/>
    <mergeCell ref="R96:U96"/>
    <mergeCell ref="R87:U87"/>
    <mergeCell ref="R88:U88"/>
    <mergeCell ref="R89:U89"/>
    <mergeCell ref="R90:U90"/>
    <mergeCell ref="R91:U91"/>
    <mergeCell ref="R82:U82"/>
    <mergeCell ref="R83:U83"/>
    <mergeCell ref="R84:U84"/>
    <mergeCell ref="R85:U85"/>
    <mergeCell ref="R86:U86"/>
    <mergeCell ref="R77:U77"/>
    <mergeCell ref="R78:U78"/>
    <mergeCell ref="R79:U79"/>
    <mergeCell ref="R80:U80"/>
    <mergeCell ref="R81:U81"/>
    <mergeCell ref="R72:U72"/>
    <mergeCell ref="R58:U58"/>
    <mergeCell ref="R59:U59"/>
    <mergeCell ref="R60:U60"/>
    <mergeCell ref="R61:U61"/>
    <mergeCell ref="R52:U52"/>
    <mergeCell ref="R53:U53"/>
    <mergeCell ref="R54:U54"/>
    <mergeCell ref="R55:U55"/>
    <mergeCell ref="R56:U56"/>
    <mergeCell ref="R47:U47"/>
    <mergeCell ref="R48:U48"/>
    <mergeCell ref="R49:U49"/>
    <mergeCell ref="R50:U50"/>
    <mergeCell ref="R51:U51"/>
    <mergeCell ref="R42:U42"/>
    <mergeCell ref="R43:U43"/>
    <mergeCell ref="R44:U44"/>
    <mergeCell ref="R45:U45"/>
    <mergeCell ref="R46:U46"/>
    <mergeCell ref="R37:U37"/>
    <mergeCell ref="R38:U38"/>
    <mergeCell ref="R39:U39"/>
    <mergeCell ref="R40:U40"/>
    <mergeCell ref="R41:U41"/>
    <mergeCell ref="R32:U32"/>
    <mergeCell ref="R33:U33"/>
    <mergeCell ref="R34:U34"/>
    <mergeCell ref="R35:U35"/>
    <mergeCell ref="R36:U36"/>
    <mergeCell ref="R27:U27"/>
    <mergeCell ref="R28:U28"/>
    <mergeCell ref="R29:U29"/>
    <mergeCell ref="R30:U30"/>
    <mergeCell ref="R31:U31"/>
    <mergeCell ref="N100:Q100"/>
    <mergeCell ref="R14:U14"/>
    <mergeCell ref="R15:U15"/>
    <mergeCell ref="R16:U16"/>
    <mergeCell ref="R17:U17"/>
    <mergeCell ref="R18:U18"/>
    <mergeCell ref="R19:U19"/>
    <mergeCell ref="R20:U20"/>
    <mergeCell ref="R21:U21"/>
    <mergeCell ref="R22:U22"/>
    <mergeCell ref="R23:U23"/>
    <mergeCell ref="R24:U24"/>
    <mergeCell ref="R25:U25"/>
    <mergeCell ref="R26:U26"/>
    <mergeCell ref="N95:Q95"/>
    <mergeCell ref="N96:Q96"/>
    <mergeCell ref="N97:Q97"/>
    <mergeCell ref="N98:Q98"/>
    <mergeCell ref="N99:Q99"/>
    <mergeCell ref="N90:Q90"/>
    <mergeCell ref="N91:Q91"/>
    <mergeCell ref="N92:Q92"/>
    <mergeCell ref="N93:Q93"/>
    <mergeCell ref="N94:Q94"/>
    <mergeCell ref="N85:Q85"/>
    <mergeCell ref="N86:Q86"/>
    <mergeCell ref="N87:Q87"/>
    <mergeCell ref="N88:Q88"/>
    <mergeCell ref="N89:Q89"/>
    <mergeCell ref="N80:Q80"/>
    <mergeCell ref="N81:Q81"/>
    <mergeCell ref="N82:Q82"/>
    <mergeCell ref="N83:Q83"/>
    <mergeCell ref="N84:Q84"/>
    <mergeCell ref="N75:Q75"/>
    <mergeCell ref="N76:Q76"/>
    <mergeCell ref="N77:Q77"/>
    <mergeCell ref="N78:Q78"/>
    <mergeCell ref="N79:Q79"/>
    <mergeCell ref="N70:Q70"/>
    <mergeCell ref="N71:Q71"/>
    <mergeCell ref="N72:Q72"/>
    <mergeCell ref="N73:Q73"/>
    <mergeCell ref="N74:Q74"/>
    <mergeCell ref="N65:Q65"/>
    <mergeCell ref="N66:Q66"/>
    <mergeCell ref="N67:Q67"/>
    <mergeCell ref="N68:Q68"/>
    <mergeCell ref="N69:Q69"/>
    <mergeCell ref="N60:Q60"/>
    <mergeCell ref="N61:Q61"/>
    <mergeCell ref="N62:Q62"/>
    <mergeCell ref="N63:Q63"/>
    <mergeCell ref="N64:Q64"/>
    <mergeCell ref="N55:Q55"/>
    <mergeCell ref="N56:Q56"/>
    <mergeCell ref="N57:Q57"/>
    <mergeCell ref="N58:Q58"/>
    <mergeCell ref="N59:Q59"/>
    <mergeCell ref="N50:Q50"/>
    <mergeCell ref="N51:Q51"/>
    <mergeCell ref="N52:Q52"/>
    <mergeCell ref="N53:Q53"/>
    <mergeCell ref="N54:Q54"/>
    <mergeCell ref="N45:Q45"/>
    <mergeCell ref="N46:Q46"/>
    <mergeCell ref="N47:Q47"/>
    <mergeCell ref="N48:Q48"/>
    <mergeCell ref="N49:Q49"/>
    <mergeCell ref="N40:Q40"/>
    <mergeCell ref="N41:Q41"/>
    <mergeCell ref="N42:Q42"/>
    <mergeCell ref="N43:Q43"/>
    <mergeCell ref="N44:Q44"/>
    <mergeCell ref="N35:Q35"/>
    <mergeCell ref="N36:Q36"/>
    <mergeCell ref="N37:Q37"/>
    <mergeCell ref="N38:Q38"/>
    <mergeCell ref="N39:Q39"/>
    <mergeCell ref="N30:Q30"/>
    <mergeCell ref="N31:Q31"/>
    <mergeCell ref="N32:Q32"/>
    <mergeCell ref="N33:Q33"/>
    <mergeCell ref="N34:Q34"/>
    <mergeCell ref="N25:Q25"/>
    <mergeCell ref="N26:Q26"/>
    <mergeCell ref="N27:Q27"/>
    <mergeCell ref="N28:Q28"/>
    <mergeCell ref="N29:Q29"/>
    <mergeCell ref="I98:J98"/>
    <mergeCell ref="I99:J99"/>
    <mergeCell ref="I73:J73"/>
    <mergeCell ref="I74:J74"/>
    <mergeCell ref="I75:J75"/>
    <mergeCell ref="I76:J76"/>
    <mergeCell ref="I77:J77"/>
    <mergeCell ref="I68:J68"/>
    <mergeCell ref="I69:J69"/>
    <mergeCell ref="I70:J70"/>
    <mergeCell ref="I71:J71"/>
    <mergeCell ref="I72:J72"/>
    <mergeCell ref="I63:J63"/>
    <mergeCell ref="I64:J64"/>
    <mergeCell ref="I65:J65"/>
    <mergeCell ref="I66:J66"/>
    <mergeCell ref="I67:J67"/>
    <mergeCell ref="I100:J100"/>
    <mergeCell ref="N14:Q14"/>
    <mergeCell ref="N15:Q15"/>
    <mergeCell ref="N16:Q16"/>
    <mergeCell ref="N17:Q17"/>
    <mergeCell ref="N18:Q18"/>
    <mergeCell ref="N19:Q19"/>
    <mergeCell ref="N20:Q20"/>
    <mergeCell ref="N21:Q21"/>
    <mergeCell ref="N22:Q22"/>
    <mergeCell ref="N23:Q23"/>
    <mergeCell ref="N24:Q24"/>
    <mergeCell ref="I93:J93"/>
    <mergeCell ref="I94:J94"/>
    <mergeCell ref="I95:J95"/>
    <mergeCell ref="I96:J96"/>
    <mergeCell ref="I97:J97"/>
    <mergeCell ref="I88:J88"/>
    <mergeCell ref="I89:J89"/>
    <mergeCell ref="I90:J90"/>
    <mergeCell ref="I91:J91"/>
    <mergeCell ref="I92:J92"/>
    <mergeCell ref="I83:J83"/>
    <mergeCell ref="I84:J84"/>
    <mergeCell ref="I85:J85"/>
    <mergeCell ref="I86:J86"/>
    <mergeCell ref="I87:J87"/>
    <mergeCell ref="I78:J78"/>
    <mergeCell ref="I79:J79"/>
    <mergeCell ref="I80:J80"/>
    <mergeCell ref="I81:J81"/>
    <mergeCell ref="I82:J82"/>
    <mergeCell ref="I58:J58"/>
    <mergeCell ref="I59:J59"/>
    <mergeCell ref="I60:J60"/>
    <mergeCell ref="I61:J61"/>
    <mergeCell ref="I62:J62"/>
    <mergeCell ref="I53:J53"/>
    <mergeCell ref="I54:J54"/>
    <mergeCell ref="I55:J55"/>
    <mergeCell ref="I56:J56"/>
    <mergeCell ref="I57:J57"/>
    <mergeCell ref="I48:J48"/>
    <mergeCell ref="I49:J49"/>
    <mergeCell ref="I50:J50"/>
    <mergeCell ref="I51:J51"/>
    <mergeCell ref="I52:J52"/>
    <mergeCell ref="I43:J43"/>
    <mergeCell ref="I44:J44"/>
    <mergeCell ref="I45:J45"/>
    <mergeCell ref="I46:J46"/>
    <mergeCell ref="I47:J47"/>
    <mergeCell ref="I38:J38"/>
    <mergeCell ref="I39:J39"/>
    <mergeCell ref="I40:J40"/>
    <mergeCell ref="I41:J41"/>
    <mergeCell ref="I42:J42"/>
    <mergeCell ref="I33:J33"/>
    <mergeCell ref="I34:J34"/>
    <mergeCell ref="I35:J35"/>
    <mergeCell ref="I36:J36"/>
    <mergeCell ref="I37:J37"/>
    <mergeCell ref="I28:J28"/>
    <mergeCell ref="I29:J29"/>
    <mergeCell ref="I30:J30"/>
    <mergeCell ref="I31:J31"/>
    <mergeCell ref="I32:J32"/>
    <mergeCell ref="G100:H100"/>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G96:H96"/>
    <mergeCell ref="G97:H97"/>
    <mergeCell ref="G98:H98"/>
    <mergeCell ref="G99:H99"/>
    <mergeCell ref="G91:H91"/>
    <mergeCell ref="G92:H92"/>
    <mergeCell ref="G93:H93"/>
    <mergeCell ref="G94:H94"/>
    <mergeCell ref="G95:H95"/>
    <mergeCell ref="G86:H86"/>
    <mergeCell ref="G87:H87"/>
    <mergeCell ref="G88:H88"/>
    <mergeCell ref="G89:H89"/>
    <mergeCell ref="G90:H90"/>
    <mergeCell ref="G81:H81"/>
    <mergeCell ref="G82:H82"/>
    <mergeCell ref="G83:H83"/>
    <mergeCell ref="G84:H84"/>
    <mergeCell ref="G85:H85"/>
    <mergeCell ref="G76:H76"/>
    <mergeCell ref="G77:H77"/>
    <mergeCell ref="G78:H78"/>
    <mergeCell ref="G79:H79"/>
    <mergeCell ref="G80:H80"/>
    <mergeCell ref="G71:H71"/>
    <mergeCell ref="G72:H72"/>
    <mergeCell ref="G73:H73"/>
    <mergeCell ref="G74:H74"/>
    <mergeCell ref="G75:H75"/>
    <mergeCell ref="G66:H66"/>
    <mergeCell ref="G67:H67"/>
    <mergeCell ref="G68:H68"/>
    <mergeCell ref="G69:H69"/>
    <mergeCell ref="G70:H70"/>
    <mergeCell ref="G61:H61"/>
    <mergeCell ref="G62:H62"/>
    <mergeCell ref="G63:H63"/>
    <mergeCell ref="G64:H64"/>
    <mergeCell ref="G65:H65"/>
    <mergeCell ref="G56:H56"/>
    <mergeCell ref="G57:H57"/>
    <mergeCell ref="G58:H58"/>
    <mergeCell ref="G59:H59"/>
    <mergeCell ref="G60:H60"/>
    <mergeCell ref="G51:H51"/>
    <mergeCell ref="G52:H52"/>
    <mergeCell ref="G53:H53"/>
    <mergeCell ref="G54:H54"/>
    <mergeCell ref="G55:H55"/>
    <mergeCell ref="G46:H46"/>
    <mergeCell ref="G47:H47"/>
    <mergeCell ref="G48:H48"/>
    <mergeCell ref="G49:H49"/>
    <mergeCell ref="G50:H50"/>
    <mergeCell ref="G41:H41"/>
    <mergeCell ref="G42:H42"/>
    <mergeCell ref="G43:H43"/>
    <mergeCell ref="G44:H44"/>
    <mergeCell ref="G45:H45"/>
    <mergeCell ref="G36:H36"/>
    <mergeCell ref="G37:H37"/>
    <mergeCell ref="G38:H38"/>
    <mergeCell ref="G39:H39"/>
    <mergeCell ref="G40:H40"/>
    <mergeCell ref="G31:H31"/>
    <mergeCell ref="G32:H32"/>
    <mergeCell ref="G33:H33"/>
    <mergeCell ref="G34:H34"/>
    <mergeCell ref="G35:H35"/>
    <mergeCell ref="G26:H26"/>
    <mergeCell ref="G27:H27"/>
    <mergeCell ref="G28:H28"/>
    <mergeCell ref="G29:H29"/>
    <mergeCell ref="G30:H30"/>
    <mergeCell ref="E99:F99"/>
    <mergeCell ref="E100:F100"/>
    <mergeCell ref="E74:F74"/>
    <mergeCell ref="E75:F75"/>
    <mergeCell ref="E76:F76"/>
    <mergeCell ref="E77:F77"/>
    <mergeCell ref="E78:F78"/>
    <mergeCell ref="E69:F69"/>
    <mergeCell ref="E70:F70"/>
    <mergeCell ref="E71:F71"/>
    <mergeCell ref="E72:F72"/>
    <mergeCell ref="E73:F73"/>
    <mergeCell ref="E64:F64"/>
    <mergeCell ref="E65:F65"/>
    <mergeCell ref="E66:F66"/>
    <mergeCell ref="E67:F67"/>
    <mergeCell ref="E68:F68"/>
    <mergeCell ref="G14:H14"/>
    <mergeCell ref="G15:H15"/>
    <mergeCell ref="G16:H16"/>
    <mergeCell ref="G17:H17"/>
    <mergeCell ref="G18:H18"/>
    <mergeCell ref="G19:H19"/>
    <mergeCell ref="G20:H20"/>
    <mergeCell ref="G21:H21"/>
    <mergeCell ref="G22:H22"/>
    <mergeCell ref="G23:H23"/>
    <mergeCell ref="G24:H24"/>
    <mergeCell ref="G25:H25"/>
    <mergeCell ref="E94:F94"/>
    <mergeCell ref="E95:F95"/>
    <mergeCell ref="E96:F96"/>
    <mergeCell ref="E97:F97"/>
    <mergeCell ref="E98:F98"/>
    <mergeCell ref="E89:F89"/>
    <mergeCell ref="E90:F90"/>
    <mergeCell ref="E91:F91"/>
    <mergeCell ref="E92:F92"/>
    <mergeCell ref="E93:F93"/>
    <mergeCell ref="E84:F84"/>
    <mergeCell ref="E85:F85"/>
    <mergeCell ref="E86:F86"/>
    <mergeCell ref="E87:F87"/>
    <mergeCell ref="E88:F88"/>
    <mergeCell ref="E79:F79"/>
    <mergeCell ref="E80:F80"/>
    <mergeCell ref="E81:F81"/>
    <mergeCell ref="E82:F82"/>
    <mergeCell ref="E83:F83"/>
    <mergeCell ref="E25:F25"/>
    <mergeCell ref="E26:F26"/>
    <mergeCell ref="E27:F27"/>
    <mergeCell ref="E28:F28"/>
    <mergeCell ref="E59:F59"/>
    <mergeCell ref="E60:F60"/>
    <mergeCell ref="E61:F61"/>
    <mergeCell ref="E62:F62"/>
    <mergeCell ref="E63:F63"/>
    <mergeCell ref="E54:F54"/>
    <mergeCell ref="E55:F55"/>
    <mergeCell ref="E56:F56"/>
    <mergeCell ref="E57:F57"/>
    <mergeCell ref="E58:F58"/>
    <mergeCell ref="E49:F49"/>
    <mergeCell ref="E50:F50"/>
    <mergeCell ref="E51:F51"/>
    <mergeCell ref="E52:F52"/>
    <mergeCell ref="E53:F53"/>
    <mergeCell ref="E44:F44"/>
    <mergeCell ref="E45:F45"/>
    <mergeCell ref="E46:F46"/>
    <mergeCell ref="E47:F47"/>
    <mergeCell ref="E48:F48"/>
    <mergeCell ref="E14:F14"/>
    <mergeCell ref="E15:F15"/>
    <mergeCell ref="E16:F16"/>
    <mergeCell ref="E17:F17"/>
    <mergeCell ref="E18:F18"/>
    <mergeCell ref="B97:D97"/>
    <mergeCell ref="B98:D98"/>
    <mergeCell ref="B99:D99"/>
    <mergeCell ref="B100:D100"/>
    <mergeCell ref="B92:D92"/>
    <mergeCell ref="B93:D93"/>
    <mergeCell ref="B94:D94"/>
    <mergeCell ref="B95:D95"/>
    <mergeCell ref="B96:D96"/>
    <mergeCell ref="B87:D87"/>
    <mergeCell ref="B88:D88"/>
    <mergeCell ref="B89:D89"/>
    <mergeCell ref="B90:D90"/>
    <mergeCell ref="B91:D91"/>
    <mergeCell ref="B82:D82"/>
    <mergeCell ref="B83:D83"/>
    <mergeCell ref="B84:D84"/>
    <mergeCell ref="B85:D85"/>
    <mergeCell ref="B86:D86"/>
    <mergeCell ref="B77:D77"/>
    <mergeCell ref="B78:D78"/>
    <mergeCell ref="B79:D79"/>
    <mergeCell ref="E39:F39"/>
    <mergeCell ref="E40:F40"/>
    <mergeCell ref="E41:F41"/>
    <mergeCell ref="E42:F42"/>
    <mergeCell ref="E43:F43"/>
    <mergeCell ref="B81:D81"/>
    <mergeCell ref="B72:D72"/>
    <mergeCell ref="B73:D73"/>
    <mergeCell ref="B74:D74"/>
    <mergeCell ref="B75:D75"/>
    <mergeCell ref="B76:D76"/>
    <mergeCell ref="B67:D67"/>
    <mergeCell ref="B68:D68"/>
    <mergeCell ref="B69:D69"/>
    <mergeCell ref="B70:D70"/>
    <mergeCell ref="B71:D71"/>
    <mergeCell ref="B62:D62"/>
    <mergeCell ref="B63:D63"/>
    <mergeCell ref="B64:D64"/>
    <mergeCell ref="B65:D65"/>
    <mergeCell ref="B66:D66"/>
    <mergeCell ref="E19:F19"/>
    <mergeCell ref="E20:F20"/>
    <mergeCell ref="E21:F21"/>
    <mergeCell ref="E22:F22"/>
    <mergeCell ref="E23:F23"/>
    <mergeCell ref="E34:F34"/>
    <mergeCell ref="E35:F35"/>
    <mergeCell ref="E36:F36"/>
    <mergeCell ref="E37:F37"/>
    <mergeCell ref="E38:F38"/>
    <mergeCell ref="E29:F29"/>
    <mergeCell ref="E30:F30"/>
    <mergeCell ref="E31:F31"/>
    <mergeCell ref="E32:F32"/>
    <mergeCell ref="E33:F33"/>
    <mergeCell ref="E24:F24"/>
    <mergeCell ref="B61:D61"/>
    <mergeCell ref="B52:D52"/>
    <mergeCell ref="B53:D53"/>
    <mergeCell ref="B54:D54"/>
    <mergeCell ref="B55:D55"/>
    <mergeCell ref="B56:D56"/>
    <mergeCell ref="B47:D47"/>
    <mergeCell ref="B48:D48"/>
    <mergeCell ref="B49:D49"/>
    <mergeCell ref="B50:D50"/>
    <mergeCell ref="B51:D51"/>
    <mergeCell ref="B42:D42"/>
    <mergeCell ref="B43:D43"/>
    <mergeCell ref="B44:D44"/>
    <mergeCell ref="B45:D45"/>
    <mergeCell ref="B46:D46"/>
    <mergeCell ref="B80:D80"/>
    <mergeCell ref="B14:D14"/>
    <mergeCell ref="B15:D15"/>
    <mergeCell ref="B16:D16"/>
    <mergeCell ref="B17:D17"/>
    <mergeCell ref="B18:D18"/>
    <mergeCell ref="B19:D19"/>
    <mergeCell ref="B20:D20"/>
    <mergeCell ref="B21:D21"/>
    <mergeCell ref="B22:D22"/>
    <mergeCell ref="B23:D23"/>
    <mergeCell ref="B24:D24"/>
    <mergeCell ref="B25:D25"/>
    <mergeCell ref="B26:D26"/>
    <mergeCell ref="B57:D57"/>
    <mergeCell ref="B58:D58"/>
    <mergeCell ref="B59:D59"/>
    <mergeCell ref="B60:D60"/>
    <mergeCell ref="B108:F108"/>
    <mergeCell ref="G108:J108"/>
    <mergeCell ref="K108:M108"/>
    <mergeCell ref="N108:S108"/>
    <mergeCell ref="T108:Y108"/>
    <mergeCell ref="Z108:AC108"/>
    <mergeCell ref="AD108:AG108"/>
    <mergeCell ref="AH108:AK108"/>
    <mergeCell ref="AL108:AO108"/>
    <mergeCell ref="AQ107:AT108"/>
    <mergeCell ref="AU107:AX108"/>
    <mergeCell ref="B107:F107"/>
    <mergeCell ref="B2:BD2"/>
    <mergeCell ref="BM7:BM11"/>
    <mergeCell ref="B4:BD4"/>
    <mergeCell ref="AO9:BA9"/>
    <mergeCell ref="I12:M12"/>
    <mergeCell ref="B37:D37"/>
    <mergeCell ref="B38:D38"/>
    <mergeCell ref="B39:D39"/>
    <mergeCell ref="B40:D40"/>
    <mergeCell ref="B41:D41"/>
    <mergeCell ref="B32:D32"/>
    <mergeCell ref="B33:D33"/>
    <mergeCell ref="B34:D34"/>
    <mergeCell ref="B35:D35"/>
    <mergeCell ref="B36:D36"/>
    <mergeCell ref="B27:D27"/>
    <mergeCell ref="B28:D28"/>
    <mergeCell ref="B29:D29"/>
    <mergeCell ref="B30:D30"/>
    <mergeCell ref="B31:D31"/>
  </mergeCells>
  <phoneticPr fontId="3"/>
  <conditionalFormatting sqref="BB9:BB10">
    <cfRule type="duplicateValues" dxfId="0" priority="2"/>
  </conditionalFormatting>
  <dataValidations xWindow="1134" yWindow="882" count="7">
    <dataValidation type="list" allowBlank="1" showInputMessage="1" showErrorMessage="1" prompt="該当する場合に「〇」を記載" sqref="Z14:AB14 Z15:Z100" xr:uid="{769BFC11-86E1-4066-BB98-D84FB3ED5A9B}">
      <formula1>"　,〇,"</formula1>
    </dataValidation>
    <dataValidation type="list" allowBlank="1" showInputMessage="1" showErrorMessage="1" prompt="ネットワーク化活動計画の作成の有無を選択" sqref="BB9:BB10" xr:uid="{5F573DB5-8907-42AB-84FC-3B47F2FB1F95}">
      <formula1>"　,〇,"</formula1>
    </dataValidation>
    <dataValidation type="list" allowBlank="1" showInputMessage="1" prompt="通常地域（8法内）、通常地域（8法外で棚田法の交付対象農用地）、特認地域から選択" sqref="B14:B100" xr:uid="{E4A7C7E6-0905-476D-8F5F-93A35FD5D795}">
      <formula1>"通常地域（8法内）,通常地域（8法以外で棚田法の交付対象農用地）,特認地域"</formula1>
    </dataValidation>
    <dataValidation type="list" allowBlank="1" showInputMessage="1" showErrorMessage="1" error="田、畑、草地、採草放牧地から選択してください。" prompt="田、畑、草地、採草放牧地から選択" sqref="N14:N100" xr:uid="{4C6DC6F7-B8B6-4184-811D-1D623ED63E59}">
      <formula1>地目</formula1>
    </dataValidation>
    <dataValidation type="decimal" operator="greaterThanOrEqual" allowBlank="1" showInputMessage="1" showErrorMessage="1" error="数値を半角で記載してください。" sqref="R14:R101" xr:uid="{282D4DF0-96C9-4EAE-BB4C-56153FDD7BEB}">
      <formula1>0</formula1>
    </dataValidation>
    <dataValidation type="list" allowBlank="1" showInputMessage="1" showErrorMessage="1" error="「〇」以外は入力できません。" prompt="活用する加算に「〇」を記載" sqref="AJ14:AN100" xr:uid="{DF3A5CC0-1A2E-4749-BF3B-CB085DF869C2}">
      <formula1>"　,〇,"</formula1>
    </dataValidation>
    <dataValidation type="list" allowBlank="1" showInputMessage="1" showErrorMessage="1" error="該当する傾斜等を選択してください。" prompt="該当する交付基準（傾斜等）を選択" sqref="V15:V100" xr:uid="{0C34EBB4-FE6A-4822-B759-B7D995732843}">
      <formula1>INDIRECT(N15)</formula1>
    </dataValidation>
  </dataValidations>
  <printOptions horizontalCentered="1"/>
  <pageMargins left="0.59055118110236227" right="0.39370078740157483" top="0.59055118110236227" bottom="0.19685039370078741" header="0.31496062992125984" footer="0.31496062992125984"/>
  <pageSetup paperSize="9" scale="83" fitToHeight="0" orientation="landscape" r:id="rId1"/>
  <rowBreaks count="2" manualBreakCount="2">
    <brk id="101" max="62" man="1"/>
    <brk id="111" max="56" man="1"/>
  </rowBreaks>
  <ignoredErrors>
    <ignoredError sqref="AD109 AH109" formula="1"/>
  </ignoredErrors>
  <drawing r:id="rId2"/>
  <extLst>
    <ext xmlns:x14="http://schemas.microsoft.com/office/spreadsheetml/2009/9/main" uri="{CCE6A557-97BC-4b89-ADB6-D9C93CAAB3DF}">
      <x14:dataValidations xmlns:xm="http://schemas.microsoft.com/office/excel/2006/main" xWindow="1134" yWindow="882" count="2">
        <x14:dataValidation type="list" allowBlank="1" showInputMessage="1" prompt="該当する現況を選択" xr:uid="{4E20AB0C-1E5B-478E-AD2D-96DD124CDF51}">
          <x14:formula1>
            <xm:f>プルダウンリスト!$A$75:$A$82</xm:f>
          </x14:formula1>
          <xm:sqref>AO14:AS14 AO15:AO100</xm:sqref>
        </x14:dataValidation>
        <x14:dataValidation type="list" allowBlank="1" showInputMessage="1" showErrorMessage="1" error="該当する傾斜等を選択してください。" prompt="該当する交付基準（傾斜等）を選択" xr:uid="{D1A9B787-19AA-4B57-BBD3-B8C0806621B4}">
          <x14:formula1>
            <xm:f>プルダウンリスト!$A$3:$A$9</xm:f>
          </x14:formula1>
          <xm:sqref>V14:Y14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A24B-E66A-4EED-AABD-C2A7EF496822}">
  <sheetPr>
    <tabColor rgb="FFFFFF00"/>
    <pageSetUpPr fitToPage="1"/>
  </sheetPr>
  <dimension ref="A2:AH23"/>
  <sheetViews>
    <sheetView view="pageBreakPreview" zoomScaleNormal="100" zoomScaleSheetLayoutView="100" workbookViewId="0">
      <selection activeCell="F11" sqref="F11:L11"/>
    </sheetView>
  </sheetViews>
  <sheetFormatPr defaultColWidth="4.125" defaultRowHeight="18" customHeight="1" x14ac:dyDescent="0.15"/>
  <cols>
    <col min="1" max="1" width="1.875" style="185" customWidth="1"/>
    <col min="2" max="2" width="4.625" style="185" customWidth="1"/>
    <col min="3" max="3" width="7.25" style="185" customWidth="1"/>
    <col min="4" max="4" width="3.5" style="185" customWidth="1"/>
    <col min="5" max="5" width="11.5" style="185" customWidth="1"/>
    <col min="6" max="6" width="10.5" style="185" customWidth="1"/>
    <col min="7" max="7" width="7.75" style="185" customWidth="1"/>
    <col min="8" max="8" width="3.5" style="185" customWidth="1"/>
    <col min="9" max="9" width="7.375" style="185" customWidth="1"/>
    <col min="10" max="10" width="3.5" style="185" customWidth="1"/>
    <col min="11" max="11" width="8" style="185" customWidth="1"/>
    <col min="12" max="12" width="15.25" style="185" customWidth="1"/>
    <col min="13" max="13" width="7.375" style="185" customWidth="1"/>
    <col min="14" max="14" width="12.25" style="185" customWidth="1"/>
    <col min="15" max="15" width="2.625" style="185" customWidth="1"/>
    <col min="16" max="16" width="5.875" style="185" customWidth="1"/>
    <col min="17" max="122" width="4.625" style="185" customWidth="1"/>
    <col min="123" max="255" width="8.625" style="185" customWidth="1"/>
    <col min="256" max="16384" width="4.125" style="185"/>
  </cols>
  <sheetData>
    <row r="2" spans="1:34" ht="24.4" customHeight="1" x14ac:dyDescent="0.15">
      <c r="B2" s="1217" t="s">
        <v>362</v>
      </c>
      <c r="C2" s="1218"/>
      <c r="D2" s="1218"/>
      <c r="E2" s="1218"/>
      <c r="F2" s="1218"/>
      <c r="G2" s="1218"/>
      <c r="H2" s="1218"/>
      <c r="I2" s="1218"/>
      <c r="J2" s="1218"/>
      <c r="K2" s="1218"/>
      <c r="L2" s="1218"/>
      <c r="M2" s="1218"/>
      <c r="N2" s="1219"/>
    </row>
    <row r="3" spans="1:34" ht="21.75" customHeight="1" x14ac:dyDescent="0.15">
      <c r="B3" s="187"/>
      <c r="C3" s="187"/>
      <c r="D3" s="187"/>
      <c r="E3" s="187"/>
    </row>
    <row r="4" spans="1:34" ht="19.7" customHeight="1" x14ac:dyDescent="0.15">
      <c r="A4" s="188" t="s">
        <v>342</v>
      </c>
      <c r="B4" s="189"/>
      <c r="C4" s="189"/>
      <c r="D4" s="189"/>
      <c r="E4" s="189"/>
      <c r="F4" s="189"/>
      <c r="G4" s="189"/>
      <c r="H4" s="189"/>
      <c r="I4" s="189"/>
    </row>
    <row r="5" spans="1:34" ht="20.25" customHeight="1" x14ac:dyDescent="0.15">
      <c r="A5" s="188"/>
      <c r="B5" s="183" t="s">
        <v>363</v>
      </c>
      <c r="C5" s="183"/>
      <c r="F5" s="190"/>
      <c r="G5" s="190"/>
      <c r="H5" s="191"/>
      <c r="I5" s="191"/>
    </row>
    <row r="6" spans="1:34" ht="30.75" customHeight="1" x14ac:dyDescent="0.15">
      <c r="A6" s="192"/>
      <c r="B6" s="1220" t="str">
        <f>'02 '!Y9</f>
        <v>　　集落協定</v>
      </c>
      <c r="C6" s="1221"/>
      <c r="D6" s="1221"/>
      <c r="E6" s="1221"/>
      <c r="F6" s="1221"/>
      <c r="G6" s="1221"/>
      <c r="H6" s="1221"/>
      <c r="I6" s="1221"/>
      <c r="J6" s="1221"/>
      <c r="K6" s="1221"/>
      <c r="L6" s="1221"/>
      <c r="M6" s="1222"/>
    </row>
    <row r="7" spans="1:34" ht="20.100000000000001" customHeight="1" x14ac:dyDescent="0.15">
      <c r="A7" s="192"/>
      <c r="B7" s="282"/>
      <c r="C7" s="282"/>
      <c r="D7" s="283"/>
      <c r="E7" s="283"/>
      <c r="F7" s="283"/>
      <c r="G7" s="283"/>
      <c r="H7" s="284"/>
      <c r="I7" s="284"/>
      <c r="J7" s="283"/>
      <c r="K7" s="283"/>
      <c r="L7" s="283"/>
      <c r="M7" s="285"/>
    </row>
    <row r="8" spans="1:34" s="183" customFormat="1" ht="22.5" customHeight="1" x14ac:dyDescent="0.15">
      <c r="A8" s="188"/>
      <c r="B8" s="286" t="s">
        <v>364</v>
      </c>
      <c r="C8" s="286"/>
      <c r="D8" s="286"/>
      <c r="E8" s="286"/>
      <c r="F8" s="286"/>
      <c r="G8" s="286"/>
      <c r="H8" s="286"/>
      <c r="I8" s="286"/>
      <c r="J8" s="286"/>
      <c r="K8" s="286"/>
      <c r="L8" s="286"/>
      <c r="M8" s="287"/>
      <c r="N8" s="184"/>
      <c r="Q8" s="197"/>
    </row>
    <row r="9" spans="1:34" ht="24" customHeight="1" x14ac:dyDescent="0.15">
      <c r="A9" s="192"/>
      <c r="B9" s="1210" t="s">
        <v>365</v>
      </c>
      <c r="C9" s="1210"/>
      <c r="D9" s="1210"/>
      <c r="E9" s="1210"/>
      <c r="F9" s="1223"/>
      <c r="G9" s="1223"/>
      <c r="H9" s="1223"/>
      <c r="I9" s="1223"/>
      <c r="J9" s="1223"/>
      <c r="K9" s="1223"/>
      <c r="L9" s="1223"/>
      <c r="M9" s="288"/>
    </row>
    <row r="10" spans="1:34" ht="24" customHeight="1" x14ac:dyDescent="0.15">
      <c r="A10" s="192"/>
      <c r="B10" s="1210" t="s">
        <v>366</v>
      </c>
      <c r="C10" s="1210"/>
      <c r="D10" s="1210"/>
      <c r="E10" s="1210"/>
      <c r="F10" s="1224"/>
      <c r="G10" s="1224"/>
      <c r="H10" s="1224"/>
      <c r="I10" s="1224"/>
      <c r="J10" s="1224"/>
      <c r="K10" s="1224"/>
      <c r="L10" s="1224"/>
      <c r="M10" s="288"/>
    </row>
    <row r="11" spans="1:34" ht="24" customHeight="1" x14ac:dyDescent="0.15">
      <c r="A11" s="192"/>
      <c r="B11" s="1210" t="s">
        <v>367</v>
      </c>
      <c r="C11" s="1210"/>
      <c r="D11" s="1210"/>
      <c r="E11" s="1210"/>
      <c r="F11" s="1224"/>
      <c r="G11" s="1224"/>
      <c r="H11" s="1224"/>
      <c r="I11" s="1224"/>
      <c r="J11" s="1224"/>
      <c r="K11" s="1224"/>
      <c r="L11" s="1224"/>
      <c r="M11" s="288"/>
    </row>
    <row r="12" spans="1:34" ht="24" customHeight="1" x14ac:dyDescent="0.15">
      <c r="A12" s="192"/>
      <c r="B12" s="1210" t="s">
        <v>368</v>
      </c>
      <c r="C12" s="1210"/>
      <c r="D12" s="1210"/>
      <c r="E12" s="1210"/>
      <c r="F12" s="1224"/>
      <c r="G12" s="1224"/>
      <c r="H12" s="1224"/>
      <c r="I12" s="1224"/>
      <c r="J12" s="1224"/>
      <c r="K12" s="1224"/>
      <c r="L12" s="1224"/>
      <c r="M12" s="288"/>
    </row>
    <row r="13" spans="1:34" ht="94.5" customHeight="1" x14ac:dyDescent="0.15">
      <c r="A13" s="192"/>
      <c r="B13" s="1225" t="s">
        <v>343</v>
      </c>
      <c r="C13" s="1225"/>
      <c r="D13" s="1225"/>
      <c r="E13" s="1225"/>
      <c r="F13" s="1225"/>
      <c r="G13" s="1225"/>
      <c r="H13" s="1225"/>
      <c r="I13" s="1225"/>
      <c r="J13" s="1225"/>
      <c r="K13" s="1225"/>
      <c r="L13" s="1225"/>
      <c r="M13" s="289"/>
      <c r="N13" s="186"/>
      <c r="O13" s="186"/>
      <c r="P13" s="186"/>
      <c r="Q13" s="186"/>
      <c r="R13" s="186"/>
      <c r="S13" s="186"/>
      <c r="T13" s="186"/>
      <c r="U13" s="186"/>
      <c r="V13" s="186"/>
      <c r="W13" s="186"/>
      <c r="X13" s="186"/>
      <c r="Y13" s="186"/>
      <c r="Z13" s="186"/>
      <c r="AA13" s="186"/>
      <c r="AB13" s="186"/>
      <c r="AC13" s="186"/>
      <c r="AD13" s="186"/>
      <c r="AE13" s="186"/>
      <c r="AF13" s="186"/>
      <c r="AG13" s="186"/>
      <c r="AH13" s="186"/>
    </row>
    <row r="14" spans="1:34" ht="20.100000000000001" customHeight="1" x14ac:dyDescent="0.15">
      <c r="A14" s="192"/>
      <c r="B14" s="290"/>
      <c r="C14" s="290"/>
      <c r="D14" s="290"/>
      <c r="E14" s="290"/>
      <c r="F14" s="290"/>
      <c r="G14" s="290"/>
      <c r="H14" s="290"/>
      <c r="I14" s="290"/>
      <c r="J14" s="290"/>
      <c r="K14" s="290"/>
      <c r="L14" s="290"/>
      <c r="M14" s="290"/>
      <c r="N14" s="198"/>
      <c r="O14" s="186"/>
      <c r="P14" s="186"/>
      <c r="Q14" s="186"/>
      <c r="R14" s="186"/>
      <c r="S14" s="186"/>
      <c r="T14" s="186"/>
      <c r="U14" s="186"/>
      <c r="V14" s="186"/>
      <c r="W14" s="186"/>
      <c r="X14" s="186"/>
      <c r="Y14" s="186"/>
      <c r="Z14" s="186"/>
      <c r="AA14" s="186"/>
      <c r="AB14" s="186"/>
      <c r="AC14" s="186"/>
      <c r="AD14" s="186"/>
      <c r="AE14" s="186"/>
      <c r="AF14" s="186"/>
      <c r="AG14" s="186"/>
      <c r="AH14" s="186"/>
    </row>
    <row r="15" spans="1:34" s="183" customFormat="1" ht="22.5" customHeight="1" x14ac:dyDescent="0.15">
      <c r="A15" s="188"/>
      <c r="B15" s="286" t="s">
        <v>344</v>
      </c>
      <c r="C15" s="286"/>
      <c r="D15" s="286"/>
      <c r="E15" s="286"/>
      <c r="F15" s="286"/>
      <c r="G15" s="286"/>
      <c r="H15" s="286"/>
      <c r="I15" s="286"/>
      <c r="J15" s="286"/>
      <c r="K15" s="286"/>
      <c r="L15" s="286"/>
      <c r="M15" s="287"/>
      <c r="N15" s="184"/>
      <c r="Q15" s="197"/>
    </row>
    <row r="16" spans="1:34" ht="24" customHeight="1" thickBot="1" x14ac:dyDescent="0.2">
      <c r="A16" s="192"/>
      <c r="B16" s="1216" t="s">
        <v>345</v>
      </c>
      <c r="C16" s="1216"/>
      <c r="D16" s="1216" t="s">
        <v>346</v>
      </c>
      <c r="E16" s="1216"/>
      <c r="F16" s="1216"/>
      <c r="G16" s="1216" t="s">
        <v>347</v>
      </c>
      <c r="H16" s="1216"/>
      <c r="I16" s="1216"/>
      <c r="J16" s="1216"/>
      <c r="K16" s="1216"/>
      <c r="L16" s="1216" t="s">
        <v>348</v>
      </c>
      <c r="M16" s="1216"/>
    </row>
    <row r="17" spans="1:34" ht="47.65" customHeight="1" thickTop="1" x14ac:dyDescent="0.15">
      <c r="A17" s="192"/>
      <c r="B17" s="1205"/>
      <c r="C17" s="1206"/>
      <c r="D17" s="1209" t="s">
        <v>349</v>
      </c>
      <c r="E17" s="1209"/>
      <c r="F17" s="1209"/>
      <c r="G17" s="1209" t="s">
        <v>350</v>
      </c>
      <c r="H17" s="1209"/>
      <c r="I17" s="1209"/>
      <c r="J17" s="1209"/>
      <c r="K17" s="1209"/>
      <c r="L17" s="1209" t="s">
        <v>351</v>
      </c>
      <c r="M17" s="1209"/>
    </row>
    <row r="18" spans="1:34" ht="85.9" customHeight="1" x14ac:dyDescent="0.15">
      <c r="A18" s="192"/>
      <c r="B18" s="1207"/>
      <c r="C18" s="1208"/>
      <c r="D18" s="1210"/>
      <c r="E18" s="1210"/>
      <c r="F18" s="1210"/>
      <c r="G18" s="1210" t="s">
        <v>352</v>
      </c>
      <c r="H18" s="1210"/>
      <c r="I18" s="1210"/>
      <c r="J18" s="1210"/>
      <c r="K18" s="1210"/>
      <c r="L18" s="1210"/>
      <c r="M18" s="1210"/>
    </row>
    <row r="19" spans="1:34" ht="43.15" customHeight="1" x14ac:dyDescent="0.15">
      <c r="A19" s="192"/>
      <c r="B19" s="1211"/>
      <c r="C19" s="1212"/>
      <c r="D19" s="1210" t="s">
        <v>353</v>
      </c>
      <c r="E19" s="1210"/>
      <c r="F19" s="1210"/>
      <c r="G19" s="1210" t="s">
        <v>354</v>
      </c>
      <c r="H19" s="1210"/>
      <c r="I19" s="1210"/>
      <c r="J19" s="1210"/>
      <c r="K19" s="1210"/>
      <c r="L19" s="1210" t="s">
        <v>355</v>
      </c>
      <c r="M19" s="1210"/>
    </row>
    <row r="20" spans="1:34" ht="62.65" customHeight="1" x14ac:dyDescent="0.15">
      <c r="A20" s="192"/>
      <c r="B20" s="1213"/>
      <c r="C20" s="1214"/>
      <c r="D20" s="1210"/>
      <c r="E20" s="1210"/>
      <c r="F20" s="1210"/>
      <c r="G20" s="1210" t="s">
        <v>356</v>
      </c>
      <c r="H20" s="1210"/>
      <c r="I20" s="1210"/>
      <c r="J20" s="1210"/>
      <c r="K20" s="1210"/>
      <c r="L20" s="1210" t="s">
        <v>357</v>
      </c>
      <c r="M20" s="1210"/>
    </row>
    <row r="21" spans="1:34" ht="68.25" customHeight="1" x14ac:dyDescent="0.15">
      <c r="A21" s="192"/>
      <c r="B21" s="1215"/>
      <c r="C21" s="1215"/>
      <c r="D21" s="1210" t="s">
        <v>358</v>
      </c>
      <c r="E21" s="1210"/>
      <c r="F21" s="1210"/>
      <c r="G21" s="1210" t="s">
        <v>359</v>
      </c>
      <c r="H21" s="1210"/>
      <c r="I21" s="1210"/>
      <c r="J21" s="1210"/>
      <c r="K21" s="1210"/>
      <c r="L21" s="1210" t="s">
        <v>360</v>
      </c>
      <c r="M21" s="1210"/>
    </row>
    <row r="22" spans="1:34" ht="288" customHeight="1" x14ac:dyDescent="0.15">
      <c r="A22" s="192"/>
      <c r="B22" s="1204" t="s">
        <v>361</v>
      </c>
      <c r="C22" s="1204"/>
      <c r="D22" s="1204"/>
      <c r="E22" s="1204"/>
      <c r="F22" s="1204"/>
      <c r="G22" s="1204"/>
      <c r="H22" s="1204"/>
      <c r="I22" s="1204"/>
      <c r="J22" s="1204"/>
      <c r="K22" s="1204"/>
      <c r="L22" s="1204"/>
      <c r="M22" s="1204"/>
      <c r="N22" s="186"/>
      <c r="O22" s="186"/>
      <c r="P22" s="186"/>
      <c r="Q22" s="186"/>
      <c r="R22" s="186"/>
      <c r="S22" s="186"/>
      <c r="T22" s="186"/>
      <c r="U22" s="186"/>
      <c r="V22" s="186"/>
      <c r="W22" s="186"/>
      <c r="X22" s="186"/>
      <c r="Y22" s="186"/>
      <c r="Z22" s="186"/>
      <c r="AA22" s="186"/>
      <c r="AB22" s="186"/>
      <c r="AC22" s="186"/>
      <c r="AD22" s="186"/>
      <c r="AE22" s="186"/>
      <c r="AF22" s="186"/>
      <c r="AG22" s="186"/>
      <c r="AH22" s="186"/>
    </row>
    <row r="23" spans="1:34" ht="20.100000000000001" customHeight="1" x14ac:dyDescent="0.15">
      <c r="A23" s="192"/>
      <c r="B23" s="198"/>
      <c r="C23" s="198"/>
      <c r="D23" s="198"/>
      <c r="E23" s="198"/>
      <c r="F23" s="198"/>
      <c r="G23" s="198"/>
      <c r="H23" s="198"/>
      <c r="I23" s="198"/>
      <c r="J23" s="198"/>
      <c r="K23" s="198"/>
      <c r="L23" s="198"/>
      <c r="M23" s="198"/>
      <c r="N23" s="198"/>
      <c r="O23" s="186"/>
      <c r="P23" s="186"/>
      <c r="Q23" s="186"/>
      <c r="R23" s="186"/>
      <c r="S23" s="186"/>
      <c r="T23" s="186"/>
      <c r="U23" s="186"/>
      <c r="V23" s="186"/>
      <c r="W23" s="186"/>
      <c r="X23" s="186"/>
      <c r="Y23" s="186"/>
      <c r="Z23" s="186"/>
      <c r="AA23" s="186"/>
      <c r="AB23" s="186"/>
      <c r="AC23" s="186"/>
      <c r="AD23" s="186"/>
      <c r="AE23" s="186"/>
      <c r="AF23" s="186"/>
      <c r="AG23" s="186"/>
      <c r="AH23" s="186"/>
    </row>
  </sheetData>
  <mergeCells count="31">
    <mergeCell ref="B16:C16"/>
    <mergeCell ref="D16:F16"/>
    <mergeCell ref="G16:K16"/>
    <mergeCell ref="L16:M16"/>
    <mergeCell ref="B2:N2"/>
    <mergeCell ref="B6:M6"/>
    <mergeCell ref="B9:E9"/>
    <mergeCell ref="F9:L9"/>
    <mergeCell ref="B10:E10"/>
    <mergeCell ref="F10:L10"/>
    <mergeCell ref="B11:E11"/>
    <mergeCell ref="F11:L11"/>
    <mergeCell ref="B12:E12"/>
    <mergeCell ref="F12:L12"/>
    <mergeCell ref="B13:L13"/>
    <mergeCell ref="B22:M22"/>
    <mergeCell ref="B17:C18"/>
    <mergeCell ref="D17:F18"/>
    <mergeCell ref="G17:K17"/>
    <mergeCell ref="L17:M18"/>
    <mergeCell ref="G18:K18"/>
    <mergeCell ref="B19:C20"/>
    <mergeCell ref="D19:F20"/>
    <mergeCell ref="G19:K19"/>
    <mergeCell ref="L19:M19"/>
    <mergeCell ref="G20:K20"/>
    <mergeCell ref="L20:M20"/>
    <mergeCell ref="B21:C21"/>
    <mergeCell ref="D21:F21"/>
    <mergeCell ref="G21:K21"/>
    <mergeCell ref="L21:M21"/>
  </mergeCells>
  <phoneticPr fontId="3"/>
  <dataValidations count="1">
    <dataValidation type="list" allowBlank="1" showInputMessage="1" showErrorMessage="1" prompt="該当する場合「○」を記載" sqref="B21:C21 B19:C20 B17:C18" xr:uid="{8A2C76C4-64B9-4BA8-86CF-D1AF47B26777}">
      <formula1>"　,○,"</formula1>
    </dataValidation>
  </dataValidations>
  <printOptions horizontalCentered="1"/>
  <pageMargins left="0.59055118110236227" right="0.31496062992125984" top="0.55118110236220474" bottom="0.15748031496062992" header="0.31496062992125984" footer="0.31496062992125984"/>
  <pageSetup paperSize="9"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B1D4954566A6041A1711D2240916A1E" ma:contentTypeVersion="17" ma:contentTypeDescription="新しいドキュメントを作成します。" ma:contentTypeScope="" ma:versionID="96196183352795e5124d11ee3b21c4fe">
  <xsd:schema xmlns:xsd="http://www.w3.org/2001/XMLSchema" xmlns:xs="http://www.w3.org/2001/XMLSchema" xmlns:p="http://schemas.microsoft.com/office/2006/metadata/properties" xmlns:ns2="0237f771-5c9e-4e81-8679-e9437bc0adf7" xmlns:ns3="e3e09e67-d7cc-4e47-828f-5f2cf354dd97" targetNamespace="http://schemas.microsoft.com/office/2006/metadata/properties" ma:root="true" ma:fieldsID="521bf2b3bcb81bbe6aad1c68aacf748f" ns2:_="" ns3:_="">
    <xsd:import namespace="0237f771-5c9e-4e81-8679-e9437bc0adf7"/>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7f771-5c9e-4e81-8679-e9437bc0adf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0237f771-5c9e-4e81-8679-e9437bc0adf7" xsi:nil="true"/>
    <TaxCatchAll xmlns="e3e09e67-d7cc-4e47-828f-5f2cf354dd97" xsi:nil="true"/>
    <lcf76f155ced4ddcb4097134ff3c332f xmlns="0237f771-5c9e-4e81-8679-e9437bc0ad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145A9C-4FFB-48BA-AFD1-B220929375AF}">
  <ds:schemaRefs>
    <ds:schemaRef ds:uri="http://schemas.microsoft.com/sharepoint/v3/contenttype/forms"/>
  </ds:schemaRefs>
</ds:datastoreItem>
</file>

<file path=customXml/itemProps2.xml><?xml version="1.0" encoding="utf-8"?>
<ds:datastoreItem xmlns:ds="http://schemas.openxmlformats.org/officeDocument/2006/customXml" ds:itemID="{12F0793C-2182-4342-98E9-2954FF62C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7f771-5c9e-4e81-8679-e9437bc0adf7"/>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89346B-F157-4472-AD46-3A07E9847AE4}">
  <ds:schemaRefs>
    <ds:schemaRef ds:uri="http://purl.org/dc/dcmitype/"/>
    <ds:schemaRef ds:uri="http://purl.org/dc/terms/"/>
    <ds:schemaRef ds:uri="http://schemas.microsoft.com/office/2006/metadata/properties"/>
    <ds:schemaRef ds:uri="http://schemas.microsoft.com/office/2006/documentManagement/types"/>
    <ds:schemaRef ds:uri="http://purl.org/dc/elements/1.1/"/>
    <ds:schemaRef ds:uri="e3e09e67-d7cc-4e47-828f-5f2cf354dd97"/>
    <ds:schemaRef ds:uri="http://schemas.openxmlformats.org/package/2006/metadata/core-properties"/>
    <ds:schemaRef ds:uri="http://schemas.microsoft.com/office/infopath/2007/PartnerControls"/>
    <ds:schemaRef ds:uri="0237f771-5c9e-4e81-8679-e9437bc0adf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01 </vt:lpstr>
      <vt:lpstr>02 </vt:lpstr>
      <vt:lpstr>03</vt:lpstr>
      <vt:lpstr>位置図（別添１）</vt:lpstr>
      <vt:lpstr>構成員（別添2）</vt:lpstr>
      <vt:lpstr>基礎・体制整備（別紙1-1）</vt:lpstr>
      <vt:lpstr>加算措置（別紙1-2）</vt:lpstr>
      <vt:lpstr>農用地（別紙2-1）</vt:lpstr>
      <vt:lpstr>ネットワーク化活動計画（別紙2-2）</vt:lpstr>
      <vt:lpstr>ネットワーク化（別紙2-3）</vt:lpstr>
      <vt:lpstr>統合（別紙2-4）</vt:lpstr>
      <vt:lpstr>多様な組織等の参画（別紙2-5）</vt:lpstr>
      <vt:lpstr>施設管理（別紙３）</vt:lpstr>
      <vt:lpstr>承諾書（別紙５）</vt:lpstr>
      <vt:lpstr>環境負荷低減のチェックシート（別紙８）</vt:lpstr>
      <vt:lpstr>別紙４</vt:lpstr>
      <vt:lpstr>プルダウンリスト</vt:lpstr>
      <vt:lpstr>'01 '!Print_Area</vt:lpstr>
      <vt:lpstr>'02 '!Print_Area</vt:lpstr>
      <vt:lpstr>'03'!Print_Area</vt:lpstr>
      <vt:lpstr>'ネットワーク化（別紙2-3）'!Print_Area</vt:lpstr>
      <vt:lpstr>'ネットワーク化活動計画（別紙2-2）'!Print_Area</vt:lpstr>
      <vt:lpstr>'加算措置（別紙1-2）'!Print_Area</vt:lpstr>
      <vt:lpstr>'環境負荷低減のチェックシート（別紙８）'!Print_Area</vt:lpstr>
      <vt:lpstr>'基礎・体制整備（別紙1-1）'!Print_Area</vt:lpstr>
      <vt:lpstr>'構成員（別添2）'!Print_Area</vt:lpstr>
      <vt:lpstr>'施設管理（別紙３）'!Print_Area</vt:lpstr>
      <vt:lpstr>'承諾書（別紙５）'!Print_Area</vt:lpstr>
      <vt:lpstr>'多様な組織等の参画（別紙2-5）'!Print_Area</vt:lpstr>
      <vt:lpstr>'統合（別紙2-4）'!Print_Area</vt:lpstr>
      <vt:lpstr>'農用地（別紙2-1）'!Print_Area</vt:lpstr>
      <vt:lpstr>別紙４!Print_Area</vt:lpstr>
      <vt:lpstr>採草放牧地</vt:lpstr>
      <vt:lpstr>草地</vt:lpstr>
      <vt:lpstr>地目</vt:lpstr>
      <vt:lpstr>田</vt:lpstr>
      <vt:lpstr>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442</dc:creator>
  <cp:lastModifiedBy>神石高原町</cp:lastModifiedBy>
  <cp:lastPrinted>2025-05-29T05:04:41Z</cp:lastPrinted>
  <dcterms:created xsi:type="dcterms:W3CDTF">2023-01-27T04:19:32Z</dcterms:created>
  <dcterms:modified xsi:type="dcterms:W3CDTF">2025-05-30T02:16:58Z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0x010100CB1D4954566A6041A1711D2240916A1E</vt:lpwstr>
  </property>
  <property fmtid="{D5CDD505-2E9C-101B-9397-08002B2CF9AE}" pid="3" name="MediaServiceImageTags">
    <vt:lpwstr/>
  </property>
</Properties>
</file>